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710" activeTab="0"/>
  </bookViews>
  <sheets>
    <sheet name="01.07.2023" sheetId="1" r:id="rId1"/>
  </sheets>
  <definedNames/>
  <calcPr fullCalcOnLoad="1"/>
</workbook>
</file>

<file path=xl/sharedStrings.xml><?xml version="1.0" encoding="utf-8"?>
<sst xmlns="http://schemas.openxmlformats.org/spreadsheetml/2006/main" count="1843" uniqueCount="1345">
  <si>
    <t>Nr. Crt</t>
  </si>
  <si>
    <t>MedicStomatolog</t>
  </si>
  <si>
    <t>Localitate</t>
  </si>
  <si>
    <t>Adresa</t>
  </si>
  <si>
    <t>Telefon</t>
  </si>
  <si>
    <t>NrContract</t>
  </si>
  <si>
    <t>DataContract</t>
  </si>
  <si>
    <t>Nr. decizie evaluare</t>
  </si>
  <si>
    <t xml:space="preserve">Data deciziei </t>
  </si>
  <si>
    <t>certif membru</t>
  </si>
  <si>
    <t>Grad</t>
  </si>
  <si>
    <t>CodFiscal</t>
  </si>
  <si>
    <t>NrDataAutorizatie Sanitara</t>
  </si>
  <si>
    <t>ExpiraLa</t>
  </si>
  <si>
    <t>OrarCabinet</t>
  </si>
  <si>
    <t>TOTAL ORE</t>
  </si>
  <si>
    <t>ASISTENTA</t>
  </si>
  <si>
    <t>NR. CONTRACT MUNCA</t>
  </si>
  <si>
    <t>certificat membru pt asistenta</t>
  </si>
  <si>
    <t>mal praxis pt unitate</t>
  </si>
  <si>
    <t>mal praxis medic</t>
  </si>
  <si>
    <t>PER ASIGURATA</t>
  </si>
  <si>
    <t>CodParafa</t>
  </si>
  <si>
    <t>CertificatInreg</t>
  </si>
  <si>
    <t>Cabinetul</t>
  </si>
  <si>
    <t>Reprezentant</t>
  </si>
  <si>
    <t>ContBanca</t>
  </si>
  <si>
    <t>Banca</t>
  </si>
  <si>
    <t>Email</t>
  </si>
  <si>
    <t>Cod numeric personal</t>
  </si>
  <si>
    <t>prenume, nume</t>
  </si>
  <si>
    <t>ianuarie</t>
  </si>
  <si>
    <t>februarie</t>
  </si>
  <si>
    <t>martie</t>
  </si>
  <si>
    <t>trim I</t>
  </si>
  <si>
    <t>diferente contractat-decontat trim I</t>
  </si>
  <si>
    <t xml:space="preserve">aprilie </t>
  </si>
  <si>
    <t xml:space="preserve">mai </t>
  </si>
  <si>
    <t>iunie</t>
  </si>
  <si>
    <t>diferente contractat-decontat trim II</t>
  </si>
  <si>
    <t>iulie</t>
  </si>
  <si>
    <t xml:space="preserve">august  </t>
  </si>
  <si>
    <t>trim III</t>
  </si>
  <si>
    <t>diferente contractat-decontat trim III</t>
  </si>
  <si>
    <t>decontat octombrie</t>
  </si>
  <si>
    <t>diferente contractat-decontat octombrie</t>
  </si>
  <si>
    <t>noiembrie</t>
  </si>
  <si>
    <t>decontat noiembrie</t>
  </si>
  <si>
    <t>diferente contractat-decontat noiembrie</t>
  </si>
  <si>
    <t>decembrie</t>
  </si>
  <si>
    <t>decontat decembrie</t>
  </si>
  <si>
    <t>diferente contractat-decontat decembrie</t>
  </si>
  <si>
    <t>trim IV</t>
  </si>
  <si>
    <t>Ardelean Sebastian</t>
  </si>
  <si>
    <t>Ardud</t>
  </si>
  <si>
    <t>str. Stefan cel Mare, nr.3</t>
  </si>
  <si>
    <t>0724-601601</t>
  </si>
  <si>
    <t>AES02/02.02.2007</t>
  </si>
  <si>
    <t>medic</t>
  </si>
  <si>
    <t>nelimitat</t>
  </si>
  <si>
    <t>L,Mi: 15-18; Ma,J: 9-12; V: 16-19</t>
  </si>
  <si>
    <t>-</t>
  </si>
  <si>
    <t>B75857</t>
  </si>
  <si>
    <t>520-01/03.01.2007</t>
  </si>
  <si>
    <t>Cabinet Medical Individual Dr.ARDELEAN SEBASTIAN</t>
  </si>
  <si>
    <t>Dr. ARDELEAN SEBASTIAN</t>
  </si>
  <si>
    <t>RO95BTRL03101202D37256XX</t>
  </si>
  <si>
    <t>Transilvania Satu Mare</t>
  </si>
  <si>
    <t>sebastian_ardelean@yahoo.com</t>
  </si>
  <si>
    <t xml:space="preserve">Sebastian Ardelean </t>
  </si>
  <si>
    <t>Astefani Mihaela</t>
  </si>
  <si>
    <t>Satu Mare</t>
  </si>
  <si>
    <t>bdl. Closca, nr.1, bl.17, ap.14</t>
  </si>
  <si>
    <t>0740-513653</t>
  </si>
  <si>
    <t>RUE/74</t>
  </si>
  <si>
    <t>AES03/02.02.2007</t>
  </si>
  <si>
    <t>A-111/02.03.2010</t>
  </si>
  <si>
    <t>L-V: 13-16</t>
  </si>
  <si>
    <t>B75117</t>
  </si>
  <si>
    <t>415-01/05.03.2004</t>
  </si>
  <si>
    <t>Cabinet Medical Individual Dr.ASTEFANI MIHAELA</t>
  </si>
  <si>
    <t>Dr. ASTEFANI MIHAELA</t>
  </si>
  <si>
    <t>RO32BTRL03101202E01305XX</t>
  </si>
  <si>
    <t>michaela19772005@yahoo.com</t>
  </si>
  <si>
    <t>Mihaela Astefani</t>
  </si>
  <si>
    <t>L,Mi,V: 9-12; Ma,J: 14-17</t>
  </si>
  <si>
    <t>Boitor Orsolya</t>
  </si>
  <si>
    <t>str. Cuza Voda, nr. 6/24</t>
  </si>
  <si>
    <t>AES06/02.02.2007</t>
  </si>
  <si>
    <t>L,Mi,V: 14-17; Ma,J: 9-12</t>
  </si>
  <si>
    <t>B75832</t>
  </si>
  <si>
    <t>Dr. BOITOR ORSOLYA</t>
  </si>
  <si>
    <t>BRD Satu Mare</t>
  </si>
  <si>
    <t>boitor.orsolya@gmail.com</t>
  </si>
  <si>
    <t>Orsolya Boitor</t>
  </si>
  <si>
    <t>Bojan Maria</t>
  </si>
  <si>
    <t>str. Cuza Voda, nr. 8</t>
  </si>
  <si>
    <t>0722-297917</t>
  </si>
  <si>
    <t>AFL25/19.02.2007</t>
  </si>
  <si>
    <t>B-386/16.11.2020</t>
  </si>
  <si>
    <t>L-V: 15-18</t>
  </si>
  <si>
    <t>014995</t>
  </si>
  <si>
    <t>263-01/20.04.2000</t>
  </si>
  <si>
    <t>Cabinet Medical Individual Dr.BOJAN MARIA - Medicina Dentara</t>
  </si>
  <si>
    <t>Dr. BOJAN MARIA</t>
  </si>
  <si>
    <t>RO44BACX0000003128315000</t>
  </si>
  <si>
    <t>UniCredit Tiriac Satu Mare</t>
  </si>
  <si>
    <t>mbojan70@yahoo.ro</t>
  </si>
  <si>
    <t xml:space="preserve">Maria Bojan </t>
  </si>
  <si>
    <t>Cigan-Boldan Lavinia Livia</t>
  </si>
  <si>
    <t>Tasnad</t>
  </si>
  <si>
    <t>str. Virgil Salajan, nr.21</t>
  </si>
  <si>
    <t>0740-032832</t>
  </si>
  <si>
    <t>B-56/18.04.2013</t>
  </si>
  <si>
    <t>L: 9-13; Ma,J: 13-16; Mi: 9-12; V: 9-11</t>
  </si>
  <si>
    <t>G000614812/17.06.2021</t>
  </si>
  <si>
    <t>D51571</t>
  </si>
  <si>
    <t>51/18.04.2013</t>
  </si>
  <si>
    <t>S.C. VIVA MED CLINIQUE S.R.L.</t>
  </si>
  <si>
    <t>Dr. CIGAN-BOLDAN LAVINIA LIVIA</t>
  </si>
  <si>
    <t>RO46TREZ5495069XXX000939</t>
  </si>
  <si>
    <t>Trezoreria Satu Mare</t>
  </si>
  <si>
    <t>lavinia.boldan@yahoo.com</t>
  </si>
  <si>
    <t>Lavinia Livia Cigan-Boldan</t>
  </si>
  <si>
    <t>Boros Rolland</t>
  </si>
  <si>
    <t>Vetis</t>
  </si>
  <si>
    <t>str. Principala, nr.185</t>
  </si>
  <si>
    <t>0740-954156</t>
  </si>
  <si>
    <t>DSM3000004/20.12.2013</t>
  </si>
  <si>
    <t>B-111/12.06.2014</t>
  </si>
  <si>
    <t>G000435549/01.06.2020</t>
  </si>
  <si>
    <t>B777471</t>
  </si>
  <si>
    <t>52/14.01.2014</t>
  </si>
  <si>
    <t>S.C. TOOTH PLUS CONCEPT S.R.L.</t>
  </si>
  <si>
    <t>Dr. BOROS ROLLAND</t>
  </si>
  <si>
    <t>RO97TREZ5465069XXX010004</t>
  </si>
  <si>
    <t>boros.rolland@gmail.com</t>
  </si>
  <si>
    <t>Rolland Boros</t>
  </si>
  <si>
    <t>Bota Laura Diana</t>
  </si>
  <si>
    <t>str. Cuza Voda, nr. 6</t>
  </si>
  <si>
    <t>0744-939652</t>
  </si>
  <si>
    <t>RUE/190</t>
  </si>
  <si>
    <t>AML19/18.01.2010</t>
  </si>
  <si>
    <t>B-40/26.10.2010</t>
  </si>
  <si>
    <t>L,Mi,V: 8-14; Ma,J: 14-20</t>
  </si>
  <si>
    <t>B76810</t>
  </si>
  <si>
    <t>42/20.04.2010</t>
  </si>
  <si>
    <t>S.C. HANYDENTA S.R.L.</t>
  </si>
  <si>
    <t>Dr. BOTA LAURA DIANA</t>
  </si>
  <si>
    <t>RO87TREZ5465069XXX007177</t>
  </si>
  <si>
    <t>dr.laurabota@yahoo.com</t>
  </si>
  <si>
    <t>Laura Diana Bota</t>
  </si>
  <si>
    <t>Gaspar Evelin-Inezz</t>
  </si>
  <si>
    <t>Viile Satu Mare</t>
  </si>
  <si>
    <t>str. Drumetilor, nr. 2</t>
  </si>
  <si>
    <t>0740-959342</t>
  </si>
  <si>
    <t>SM221600018/12.10.2020</t>
  </si>
  <si>
    <t>B77991</t>
  </si>
  <si>
    <t>S.C. INEZCONSULT S.R.L.</t>
  </si>
  <si>
    <t>RO61TREZ5465069XXX009876</t>
  </si>
  <si>
    <t>inezzgaspar@yahoo.com</t>
  </si>
  <si>
    <t>Evelin Inezz Gaspar</t>
  </si>
  <si>
    <t>Cadar Marius Ionut</t>
  </si>
  <si>
    <t>b-dul Muncii, nr. 41</t>
  </si>
  <si>
    <t>0752-969323</t>
  </si>
  <si>
    <t>RUE/57</t>
  </si>
  <si>
    <t>AOX42/11.01.2013</t>
  </si>
  <si>
    <t>C79684</t>
  </si>
  <si>
    <t>737-01/23.01.2015</t>
  </si>
  <si>
    <t>Cabinet Medical Individual CADAR MARIUS IONUT - Medicina Dentara</t>
  </si>
  <si>
    <t>Dr. CADAR MARIUS IONUT</t>
  </si>
  <si>
    <t>RO43BTRLRONCRT0287360801</t>
  </si>
  <si>
    <t>mariuscadar87@gmail.com</t>
  </si>
  <si>
    <t>Marius Ionut Cadar</t>
  </si>
  <si>
    <t>Cecan Natalia</t>
  </si>
  <si>
    <t>str. Ghe. Baritiu, nr.2</t>
  </si>
  <si>
    <t>0744-863675</t>
  </si>
  <si>
    <t>AFK21/19.02.2007</t>
  </si>
  <si>
    <t>specialist</t>
  </si>
  <si>
    <t>B-208/05.12.2013</t>
  </si>
  <si>
    <t>L-V: 16-19</t>
  </si>
  <si>
    <t>B75623</t>
  </si>
  <si>
    <t>443-01/01.02.2005</t>
  </si>
  <si>
    <t>Cabinet Medical Individual Dr. CECAN NATALIA - Stomatologie</t>
  </si>
  <si>
    <t>Dr. CECAN NATALIA</t>
  </si>
  <si>
    <t>RO37BTRL03101202338092XX</t>
  </si>
  <si>
    <t>cecaneugen@gmail.com</t>
  </si>
  <si>
    <t>Natalia Cecan</t>
  </si>
  <si>
    <t>Chedea Stefan Adrian</t>
  </si>
  <si>
    <t>Mediesu Aurit</t>
  </si>
  <si>
    <t>str. Principala, nr. 538</t>
  </si>
  <si>
    <t>0740-701445</t>
  </si>
  <si>
    <t>RUE/95</t>
  </si>
  <si>
    <t>AFL32/19.02.2007</t>
  </si>
  <si>
    <t>B-183/24.05.2021</t>
  </si>
  <si>
    <t>L,Ma,J,V: 9-12; Mi: 15-18</t>
  </si>
  <si>
    <t>B75978</t>
  </si>
  <si>
    <t>494-01/06.05.2009</t>
  </si>
  <si>
    <t>Cabinet Medical Individual CHEDEA ADRIAN - Medicina Dentara</t>
  </si>
  <si>
    <t>Dr. CHEDEA ADRIAN</t>
  </si>
  <si>
    <t>RO89BTRL03101202T10026XX</t>
  </si>
  <si>
    <t xml:space="preserve">Transilvania Satu Mare </t>
  </si>
  <si>
    <t>chedeaadrian@yahoo.com</t>
  </si>
  <si>
    <t>Adrian Chedea</t>
  </si>
  <si>
    <t>Cocis Hajnalka</t>
  </si>
  <si>
    <t>Sanislau</t>
  </si>
  <si>
    <t>str. Ogorului, nr. 1063</t>
  </si>
  <si>
    <t>0752-230878</t>
  </si>
  <si>
    <t>AGW04/21.05.2007</t>
  </si>
  <si>
    <t>A-344/05.05.2010</t>
  </si>
  <si>
    <t>B76216</t>
  </si>
  <si>
    <t>533-01/07.08.2007</t>
  </si>
  <si>
    <t>Cabinet Medical Individual Dr. COCIS HAJNALKA - Medicina Dentara</t>
  </si>
  <si>
    <t>Dr. COCIS HAJNALKA</t>
  </si>
  <si>
    <t>R11BRDE310SV55008153100</t>
  </si>
  <si>
    <t>BRD SATU MARE</t>
  </si>
  <si>
    <t>dr_cocishajnalka@yahoo.com</t>
  </si>
  <si>
    <t>Hajnalka Cocis</t>
  </si>
  <si>
    <t>Criste Ciprian Vasile</t>
  </si>
  <si>
    <t>str. Aurel Vlaicu, nr.8</t>
  </si>
  <si>
    <t>0748-131999</t>
  </si>
  <si>
    <t>ASM2610007/29.09.2014</t>
  </si>
  <si>
    <t>B-198/14.11.2014</t>
  </si>
  <si>
    <t>B77983</t>
  </si>
  <si>
    <t>734-01/25.11.2014</t>
  </si>
  <si>
    <t>Cabinet Medical Individual CRISTE CIPRIAN - Medicina Dentara</t>
  </si>
  <si>
    <t>Dr. CRISTE CIPRIAN VASILE</t>
  </si>
  <si>
    <t>RO61BREL0002000914810100</t>
  </si>
  <si>
    <t>Libra Internet Bank Oradea</t>
  </si>
  <si>
    <t>auracris4@yahoo.com</t>
  </si>
  <si>
    <t>Ciprian Vasile Criste</t>
  </si>
  <si>
    <t>Curelaru Ana Maria</t>
  </si>
  <si>
    <t>str. I.C. Bratianu, nr.2/1</t>
  </si>
  <si>
    <t>0747-560374</t>
  </si>
  <si>
    <t>AES21/02.02.2007</t>
  </si>
  <si>
    <t>A-731/23.11.2009</t>
  </si>
  <si>
    <t>L-V: 8-11</t>
  </si>
  <si>
    <t>270923</t>
  </si>
  <si>
    <t>297-01/13.10.2000</t>
  </si>
  <si>
    <t>Cabinet Medical Individual dr.CURELARU</t>
  </si>
  <si>
    <t>Dr.CURELARU ANAMARIA</t>
  </si>
  <si>
    <t>RO35BTRL03101201H11096XX</t>
  </si>
  <si>
    <t>curelaru_alexandra@yahoo.com</t>
  </si>
  <si>
    <t xml:space="preserve">Ana Maria Curelaru </t>
  </si>
  <si>
    <t>Muresan Mioara Alexandra</t>
  </si>
  <si>
    <t>Tarsolt</t>
  </si>
  <si>
    <t>str. Principala, nr.89</t>
  </si>
  <si>
    <t>0756-563655</t>
  </si>
  <si>
    <t>RUE/28</t>
  </si>
  <si>
    <t>APY11/06.02.2012</t>
  </si>
  <si>
    <t>A-28/23.02.2012</t>
  </si>
  <si>
    <t>B77372</t>
  </si>
  <si>
    <t>670-01/01.03.2012</t>
  </si>
  <si>
    <t>Cabinet Medical Individual Dr. CURELARU MIOARA ALEXANDRA BEATRICE - Medicina Dentara</t>
  </si>
  <si>
    <t>Dr. MURESAN MIOARA ALEXANDRA BEATRICE</t>
  </si>
  <si>
    <t>Mioara Alexandra Beatrice Muresan</t>
  </si>
  <si>
    <t>Dobra Carmen</t>
  </si>
  <si>
    <t>0744-274248</t>
  </si>
  <si>
    <t>AES22/02.02.2007</t>
  </si>
  <si>
    <t>A-439/26.07.2010</t>
  </si>
  <si>
    <t>L-V: 11-14</t>
  </si>
  <si>
    <t>759098</t>
  </si>
  <si>
    <t>261-01/18.07.2002</t>
  </si>
  <si>
    <t>Cabinet Medical Individual dr.CARMEN DOBRA</t>
  </si>
  <si>
    <t>Dr.CARMEN DOBRA</t>
  </si>
  <si>
    <t>RO75BTRL03101202700893XX</t>
  </si>
  <si>
    <t>drcarmendobra@gmail.com</t>
  </si>
  <si>
    <t>Carmen Dobra</t>
  </si>
  <si>
    <t>Dragalau Bogdan Mircea</t>
  </si>
  <si>
    <t>str. Caisilor, nr.9</t>
  </si>
  <si>
    <t>0742-601344</t>
  </si>
  <si>
    <t>AGW27/24.10.2007</t>
  </si>
  <si>
    <t>B76386</t>
  </si>
  <si>
    <t>545-01/17.12.2007</t>
  </si>
  <si>
    <t>Cabinet Medical Individual dr.DRAGALAU BOGDAN MIRCEA</t>
  </si>
  <si>
    <t>Dr.DRAGALAU BOGDAN MIRCEA</t>
  </si>
  <si>
    <t>RO04BTRL03101202K50000XX</t>
  </si>
  <si>
    <t>dr.dragalaubogdanmircea@yahoo.com</t>
  </si>
  <si>
    <t>Bogdan Mircea Dragalau</t>
  </si>
  <si>
    <t>Fodor Istvan Levente</t>
  </si>
  <si>
    <t>Beltiug</t>
  </si>
  <si>
    <t>str. Principala, nr.609</t>
  </si>
  <si>
    <t>0740-457299</t>
  </si>
  <si>
    <t>RUE/35</t>
  </si>
  <si>
    <t>AGW34/24.02.2008</t>
  </si>
  <si>
    <t>B-169/25.09.2012</t>
  </si>
  <si>
    <t>B76417</t>
  </si>
  <si>
    <t>652-01/11.07.2011</t>
  </si>
  <si>
    <t>Cabinet Medical Individual Dr. FODOR ISTVAN - Medicina Dentara</t>
  </si>
  <si>
    <t>Dr. FODOR ISTVAN LEVENTE</t>
  </si>
  <si>
    <t>RO45INGB0000999904393813</t>
  </si>
  <si>
    <t xml:space="preserve">ING Bank </t>
  </si>
  <si>
    <t>fodor_pityu@yahoo.com</t>
  </si>
  <si>
    <t>Istvan Levente Fodor</t>
  </si>
  <si>
    <t>Geng Mihaly Attila</t>
  </si>
  <si>
    <t>Lazuri</t>
  </si>
  <si>
    <t>str. Principala, nr.75</t>
  </si>
  <si>
    <t>0740-485764</t>
  </si>
  <si>
    <t>AGW24/19.09.2007</t>
  </si>
  <si>
    <t>A-443/31.08.2009</t>
  </si>
  <si>
    <t>L,Mi,V: 15-18; Ma,J: 9-12</t>
  </si>
  <si>
    <t>B76257</t>
  </si>
  <si>
    <t>536-01/17.09.2007</t>
  </si>
  <si>
    <t>Cabinet Medical Individual Dr.GENG MIHALY-ATTILA</t>
  </si>
  <si>
    <t>Dr. GENG MIHALY-ATTILA</t>
  </si>
  <si>
    <t>RO59RNCB0226092321040001</t>
  </si>
  <si>
    <t>BCR SATU MARE AG.HOREA</t>
  </si>
  <si>
    <t>geng_mihaly@freemail.hu</t>
  </si>
  <si>
    <t>Mihaly-Attila Geng</t>
  </si>
  <si>
    <t>Gliga Monica Rozalia</t>
  </si>
  <si>
    <t>str. Alexandru Ioan Cuza, nr.6</t>
  </si>
  <si>
    <t>0743-600633</t>
  </si>
  <si>
    <t>RUE/177</t>
  </si>
  <si>
    <t>AML33/17.12.2010</t>
  </si>
  <si>
    <t>A-01/06.01.2012</t>
  </si>
  <si>
    <t>B77034</t>
  </si>
  <si>
    <t>664-01/06.01.2012</t>
  </si>
  <si>
    <t>Cabinet Medical Individual MONICA ROZALIA GLIGA medic dentist - Medicina Dentara</t>
  </si>
  <si>
    <t>Dr. GLIGA MONICA ROZALIA</t>
  </si>
  <si>
    <t>RO53BACX0000000710507000</t>
  </si>
  <si>
    <t>drmonicagliga88@gmail.com</t>
  </si>
  <si>
    <t>Monica Rozalia Gliga</t>
  </si>
  <si>
    <t>Gozar Carmen Daniela</t>
  </si>
  <si>
    <t>str. Sanatatii, nr. K27, nr.11</t>
  </si>
  <si>
    <t>0742-878298</t>
  </si>
  <si>
    <t>AFK14/19.02.2007</t>
  </si>
  <si>
    <t>B-01/14.01.2013</t>
  </si>
  <si>
    <t>B75793</t>
  </si>
  <si>
    <t>508-01/06.11.2006</t>
  </si>
  <si>
    <t>Cabinet Medical Individual Dr.GOZAR CARMEN DANIELA - Medicina Dentara</t>
  </si>
  <si>
    <t>Dr.GOZAR CARMEN DANIELA</t>
  </si>
  <si>
    <t>RO65BTRLRONCRT0201696601</t>
  </si>
  <si>
    <t>carmengozar@gmail.com</t>
  </si>
  <si>
    <t>Carmen Daniela Gozar</t>
  </si>
  <si>
    <t>Hankovszky Lorand</t>
  </si>
  <si>
    <t>str. Paris, nr.19</t>
  </si>
  <si>
    <t>0745-592503</t>
  </si>
  <si>
    <t>B-149/09.10.2015</t>
  </si>
  <si>
    <t>L,Mi,V: 9-12; Ma,J: 13-16 -Hankovszky Lorand L,Mi,V: 12-15; Ma,J: 16-19 -Hankovszky Krisztina</t>
  </si>
  <si>
    <t>E11114</t>
  </si>
  <si>
    <t>67/13.10.2015</t>
  </si>
  <si>
    <t>S.C. ELITEDENT&amp;ELITECLINIC S.R.L.</t>
  </si>
  <si>
    <t>Dr. HANKOVSZKY LORAND</t>
  </si>
  <si>
    <t>RO77TREY5465069XXX011528</t>
  </si>
  <si>
    <t>ggassix@yahoo.com</t>
  </si>
  <si>
    <t>Lorand Hankovszky</t>
  </si>
  <si>
    <t>Hoffenpraldi Adrian</t>
  </si>
  <si>
    <t>str. Careiului, nr.2, bl. 1C, ap.4</t>
  </si>
  <si>
    <t>0745-612817</t>
  </si>
  <si>
    <t>AML34/17.12.2010</t>
  </si>
  <si>
    <t>A-13/22.01.2011</t>
  </si>
  <si>
    <t>L-V: 17-20</t>
  </si>
  <si>
    <t>B76997</t>
  </si>
  <si>
    <t>643-01/16.05.2011</t>
  </si>
  <si>
    <t>Cabinet Medical Individual HOFFENPRADLI - Medicina Dentara</t>
  </si>
  <si>
    <t>Dr. HOFFENPRADLI ADRIAN</t>
  </si>
  <si>
    <t>RO55BTRL03101202670475XX</t>
  </si>
  <si>
    <t>Transilvania Satu Mare Ag. Golescu</t>
  </si>
  <si>
    <t>hoffenpradlia@yahoo.com</t>
  </si>
  <si>
    <t>Adrian Hoffenpradli</t>
  </si>
  <si>
    <t>Hosu Mirel</t>
  </si>
  <si>
    <t>str. Lalelei, nr. R3</t>
  </si>
  <si>
    <t>0764-800347, 0770-443303</t>
  </si>
  <si>
    <t>SM221600012/28.07.2020</t>
  </si>
  <si>
    <t>B-74/21.05.2013</t>
  </si>
  <si>
    <t>B76587</t>
  </si>
  <si>
    <t>586-01/29.05.2009</t>
  </si>
  <si>
    <t>Cabinet Medical Individual Dr. MIREL HOSU</t>
  </si>
  <si>
    <t>Dr. HOSU MIREL</t>
  </si>
  <si>
    <t>RO86BTRL03101202700968XX</t>
  </si>
  <si>
    <t>drmirelhosu@gmail.com</t>
  </si>
  <si>
    <t>Mirel Hosu</t>
  </si>
  <si>
    <t>Hudak Zoltan</t>
  </si>
  <si>
    <t>str. Corvinilor, nr. 53</t>
  </si>
  <si>
    <t>0740-210141</t>
  </si>
  <si>
    <t>AML25/24.03.2010</t>
  </si>
  <si>
    <t>A-98/15.06.2011</t>
  </si>
  <si>
    <t>B76868</t>
  </si>
  <si>
    <t>650-01/20.06.2011</t>
  </si>
  <si>
    <t>Cabinet Medical Individual Dr.HUDAK ZOLTAN - Medicina Dentara</t>
  </si>
  <si>
    <t>Dr. HUDAK ZOLTAN</t>
  </si>
  <si>
    <t>RO50BTRL03101202J03244XX</t>
  </si>
  <si>
    <t>hudakdent@gmail.com</t>
  </si>
  <si>
    <t>Zoltan Hudak</t>
  </si>
  <si>
    <t>Iakab Gabriela</t>
  </si>
  <si>
    <t>str. Ravensburg, nr.2</t>
  </si>
  <si>
    <t>0745-382462</t>
  </si>
  <si>
    <t>RUE/201</t>
  </si>
  <si>
    <t>AES37/02.02.2007</t>
  </si>
  <si>
    <t>A-452/03.08.2010</t>
  </si>
  <si>
    <t>446470</t>
  </si>
  <si>
    <t>188-01/03.11.1999</t>
  </si>
  <si>
    <t>Cabinet Medical Individual Dr.IAKAB GABRIELA</t>
  </si>
  <si>
    <t>Dr.IAKAB GABRIELA</t>
  </si>
  <si>
    <t>RO49BTRL0310202211192XX</t>
  </si>
  <si>
    <t>iakabgabriela@gmail.com</t>
  </si>
  <si>
    <t xml:space="preserve">Gabriela Iakab </t>
  </si>
  <si>
    <t>Izman Radu</t>
  </si>
  <si>
    <t>Craidorolt</t>
  </si>
  <si>
    <t>str. Principala, nr.39</t>
  </si>
  <si>
    <t>0742-083213</t>
  </si>
  <si>
    <t>RUE/140</t>
  </si>
  <si>
    <t>APY06/06.02.2012</t>
  </si>
  <si>
    <t>B-69/12.02.2021</t>
  </si>
  <si>
    <t>B77364</t>
  </si>
  <si>
    <t>676-01/29.03.2012</t>
  </si>
  <si>
    <t>Cabinet Medical Individual Dr.IZMAN RADU - Medicina Dentara</t>
  </si>
  <si>
    <t>Dr.IZMAN RADU</t>
  </si>
  <si>
    <t>RO20BTRLRONCRT0258429801</t>
  </si>
  <si>
    <t>radu_izman@yahoo.com</t>
  </si>
  <si>
    <t>Radu Izman</t>
  </si>
  <si>
    <t>Kovacs Kuruc Janos Szabolcs</t>
  </si>
  <si>
    <t>str. George Cosbuc, nr.13</t>
  </si>
  <si>
    <t>0752-296166</t>
  </si>
  <si>
    <t>AES46/02.02.2007</t>
  </si>
  <si>
    <t>L,Mi,V: 9-12; Ma,J: 12-15</t>
  </si>
  <si>
    <t>B78262</t>
  </si>
  <si>
    <t>470-01/02.12.2005</t>
  </si>
  <si>
    <t>Cabinet Medical Individual Dr.KOVACS - Medicina Dentara</t>
  </si>
  <si>
    <t>RO92RZBR0000060017287338</t>
  </si>
  <si>
    <t>Raiffeinsen Bank Ag. Soarelui</t>
  </si>
  <si>
    <t>kaszabolcs@yahoo.com</t>
  </si>
  <si>
    <t>Janos Szabolcs Kovacs Kuruc</t>
  </si>
  <si>
    <t>Lazar Cristian Ovidiu</t>
  </si>
  <si>
    <t>P-ta Libertatii, nr.7</t>
  </si>
  <si>
    <t>0742-050514</t>
  </si>
  <si>
    <t>RUE/93</t>
  </si>
  <si>
    <t>AFL43/19.02.2007</t>
  </si>
  <si>
    <t>B-167/12.05.2021</t>
  </si>
  <si>
    <t>L,Mi,V: 17-20; Ma,J: 12-15</t>
  </si>
  <si>
    <t>B76007</t>
  </si>
  <si>
    <t>541-01/06.12.2007</t>
  </si>
  <si>
    <t>Cabinet Medical Individual Dr. LAZAR CRISTIAN OVIDIU - Medicina Dentara</t>
  </si>
  <si>
    <t>Dr. LAZAR CRIASTIAN OVIDIU</t>
  </si>
  <si>
    <t>RO26BTRL03101202338114XX</t>
  </si>
  <si>
    <t>Transilvania Satu Mare, Ag. Golescu</t>
  </si>
  <si>
    <t>lzr_cristi@yahoo.com</t>
  </si>
  <si>
    <t>Cristian Ovidiu Lazar</t>
  </si>
  <si>
    <t>Maghiar Cionca Loredana</t>
  </si>
  <si>
    <t>Calinesti</t>
  </si>
  <si>
    <t>str.Principala nr.1</t>
  </si>
  <si>
    <t>0261-839350, 0745-804996</t>
  </si>
  <si>
    <t>AFK08/19.02.2007</t>
  </si>
  <si>
    <t>A-381/02.06.2010</t>
  </si>
  <si>
    <t>995216</t>
  </si>
  <si>
    <t>390-01/15.08.2003</t>
  </si>
  <si>
    <t>Cabinet Medical Individual "LORIDENT"</t>
  </si>
  <si>
    <t>Dr.MAGHIAR CIONCA LOREDANA</t>
  </si>
  <si>
    <t>RO28BTRL03101202R79877XX</t>
  </si>
  <si>
    <t>maghiarloredana@gmail.com</t>
  </si>
  <si>
    <t xml:space="preserve">Loredana Maghiar Cionca </t>
  </si>
  <si>
    <t>Magyari Adriana Ramona</t>
  </si>
  <si>
    <t>str. Brandusa, nr.15, ap. 4</t>
  </si>
  <si>
    <t>RUE/97</t>
  </si>
  <si>
    <t>Dr. MAGYARI ADRIANA RAMONA</t>
  </si>
  <si>
    <t>robi_adi@yahoo.com</t>
  </si>
  <si>
    <t>L,Mi,V: 10-13; Ma,J: 14-17</t>
  </si>
  <si>
    <t>Malinatescu Ioana</t>
  </si>
  <si>
    <t>0758-665533</t>
  </si>
  <si>
    <t>AFK28/19.02.2007</t>
  </si>
  <si>
    <t>A-158/30.08.2011</t>
  </si>
  <si>
    <t>B78254</t>
  </si>
  <si>
    <t>660-01/01.09.2011</t>
  </si>
  <si>
    <t>Cabinet Medical Individual Dr. MALINETESCU IOANA - Medicina Dentara</t>
  </si>
  <si>
    <t>Dr. MALINETESCU MARGARETA IOANA</t>
  </si>
  <si>
    <t>RO39BTRLRONCRT0279001801</t>
  </si>
  <si>
    <t>i96oana@yahoo.com</t>
  </si>
  <si>
    <t>Margareta Ioana Malinetescu</t>
  </si>
  <si>
    <t>Marcus Norbert</t>
  </si>
  <si>
    <t>Piscolt</t>
  </si>
  <si>
    <t>str. Victoriei, nr.860</t>
  </si>
  <si>
    <t>0757-618601</t>
  </si>
  <si>
    <t>AML21/25.02.2010</t>
  </si>
  <si>
    <t>A-392/15.06.2010</t>
  </si>
  <si>
    <t>Piscolt: J,V: 16-19; Tiream: L,Mi: 10-13; Ma: 16-19</t>
  </si>
  <si>
    <t>B76892</t>
  </si>
  <si>
    <t>619-01/21.06.2010</t>
  </si>
  <si>
    <t>Cabinet Medical Individual Dr. MARCUS NORBERT - Medicina Dentara</t>
  </si>
  <si>
    <t>Dr. MARCUS NORBERT</t>
  </si>
  <si>
    <t>RO22BTRLRONCRT025924201</t>
  </si>
  <si>
    <t>marcusnorbert@yahoo.com</t>
  </si>
  <si>
    <t>Norbert Marcus</t>
  </si>
  <si>
    <t>Mare Gabriela</t>
  </si>
  <si>
    <t>b-dul Transilvania, bl.2, ap.3</t>
  </si>
  <si>
    <t>0720-113770</t>
  </si>
  <si>
    <t>RUE/30</t>
  </si>
  <si>
    <t>AML28/24.03.2010</t>
  </si>
  <si>
    <t>B-298/04.01.2017</t>
  </si>
  <si>
    <t>G000600619/15.03.2021</t>
  </si>
  <si>
    <t>B76851</t>
  </si>
  <si>
    <t>86/05.01.2017</t>
  </si>
  <si>
    <t>S.C. MAREDENT CARE S.R.L.</t>
  </si>
  <si>
    <t>Dr. MARE GABRIELA ELISABETA</t>
  </si>
  <si>
    <t>ROTREZ5465069XXX011807</t>
  </si>
  <si>
    <t>gabica2985@yahoo.com</t>
  </si>
  <si>
    <t>Gabriela Elisabeta Mare</t>
  </si>
  <si>
    <t>Matiz Vasile Alexandru</t>
  </si>
  <si>
    <t>str. Eugen Lovinescu, nr. 3, ap. 1-2</t>
  </si>
  <si>
    <t>0745-560966</t>
  </si>
  <si>
    <t>A-281/08.04.2010</t>
  </si>
  <si>
    <t>B76722</t>
  </si>
  <si>
    <t>28/19.12.2007</t>
  </si>
  <si>
    <t>S.C. DR. MATIZ CABINET MEDICAL S.R.L.</t>
  </si>
  <si>
    <t>Dr. MATIZ VASILE ALEXANDRU</t>
  </si>
  <si>
    <t>RO08TREZ5465069XXX007144</t>
  </si>
  <si>
    <t>matiz.vasile@gmail.com</t>
  </si>
  <si>
    <t>Vasile Alexandru Matiz</t>
  </si>
  <si>
    <t>Muresan Vlad</t>
  </si>
  <si>
    <t>Orasu Nou</t>
  </si>
  <si>
    <t>str. Tanciu, nr. 128</t>
  </si>
  <si>
    <t>0740-648176</t>
  </si>
  <si>
    <t>AML42/24.03.2011</t>
  </si>
  <si>
    <t>A-99/15.06.2011</t>
  </si>
  <si>
    <t>B77268</t>
  </si>
  <si>
    <t>651-01/27.06.2011</t>
  </si>
  <si>
    <t>Cabinet Medical Individual Dr. MURESAN VLAD - Medicina Dentara</t>
  </si>
  <si>
    <t>Dr. MURESAN VLAD</t>
  </si>
  <si>
    <t>RO92BRDE310SV40082113100</t>
  </si>
  <si>
    <t>muresanvlad1985@yahoo.com</t>
  </si>
  <si>
    <t>Vlad Muresan</t>
  </si>
  <si>
    <t>Nagy Monika</t>
  </si>
  <si>
    <t>Foieni</t>
  </si>
  <si>
    <t>str. Principala, nr. 281</t>
  </si>
  <si>
    <t>0740-670736</t>
  </si>
  <si>
    <t>AFK20/19.02.2007</t>
  </si>
  <si>
    <t>A-436/22.07.2010</t>
  </si>
  <si>
    <t>B75785</t>
  </si>
  <si>
    <t>504-01/18.09.2006</t>
  </si>
  <si>
    <t>Cabinet Medical Individual Dr. NAGY MONIKA - Medicina Dentara</t>
  </si>
  <si>
    <t>Dr. NAGY MONIKA</t>
  </si>
  <si>
    <t>RO46BTRL03101202C51897XX</t>
  </si>
  <si>
    <t>dentmonika@yahoo.com</t>
  </si>
  <si>
    <t>Monika Nagy</t>
  </si>
  <si>
    <t>Narita Natalia Maria</t>
  </si>
  <si>
    <t>Paulesti</t>
  </si>
  <si>
    <t>str. Principala nr.175</t>
  </si>
  <si>
    <t>0737-566953</t>
  </si>
  <si>
    <t>AGW26/24.10.2007</t>
  </si>
  <si>
    <t>A-70/15.02.2010</t>
  </si>
  <si>
    <t>A27651</t>
  </si>
  <si>
    <t>516-01/21.12.2007</t>
  </si>
  <si>
    <t>Cabinet Medical Individual NATIS</t>
  </si>
  <si>
    <t>RO24BTRL03101202E29160XX</t>
  </si>
  <si>
    <t>narita.mircea@yahoo.com</t>
  </si>
  <si>
    <t>Natalia Maria Narita</t>
  </si>
  <si>
    <t>Nichita Valentin</t>
  </si>
  <si>
    <t>b-dul Independentei, bl. UH16, ap.2</t>
  </si>
  <si>
    <t>0753-631914</t>
  </si>
  <si>
    <t>DSM3000023/20.07.2016</t>
  </si>
  <si>
    <t>B-290/14.12.2016</t>
  </si>
  <si>
    <t>L-V: 14-18</t>
  </si>
  <si>
    <t>G000610816/22.05.2021</t>
  </si>
  <si>
    <t>B78334</t>
  </si>
  <si>
    <t>55/10.02.2014</t>
  </si>
  <si>
    <t>S.C. NIC MEDICA CENTER S.R.L.</t>
  </si>
  <si>
    <t>RO56TREZ5465069XXX011809</t>
  </si>
  <si>
    <t>drnichitavalentin@gmail.com</t>
  </si>
  <si>
    <t>Valentin Nichita</t>
  </si>
  <si>
    <t>Onica Ancuta Alexandra</t>
  </si>
  <si>
    <t>Halmeu</t>
  </si>
  <si>
    <t>str. Eliberarii, nr.99/2</t>
  </si>
  <si>
    <t>0745-828580</t>
  </si>
  <si>
    <t>RUE/31</t>
  </si>
  <si>
    <t>APY14/18.12.2012</t>
  </si>
  <si>
    <t>B-226/17.12.2014</t>
  </si>
  <si>
    <t>B77918</t>
  </si>
  <si>
    <t>719-01/08.04.2014</t>
  </si>
  <si>
    <t>Cabinet Medical Individual ONICA ANCUTA - Medicina Dentara</t>
  </si>
  <si>
    <t>Dr.ONICA ANCUTA ALEXANDRA</t>
  </si>
  <si>
    <t>RO30BTRLRONCRT0626946201</t>
  </si>
  <si>
    <t>Transilvania SATU MARE</t>
  </si>
  <si>
    <t>alexandrau86@yahoo.com</t>
  </si>
  <si>
    <t>Ancuta Alexandra Onica</t>
  </si>
  <si>
    <t>Orha Carina Alexandra</t>
  </si>
  <si>
    <t>0745-066638</t>
  </si>
  <si>
    <t>B-206/11.11.2015</t>
  </si>
  <si>
    <t>B78318</t>
  </si>
  <si>
    <t>759-01/12.11.2015</t>
  </si>
  <si>
    <t>Cabinet Medical Individual ORHA CARINA ALEXANDRA - Medicina Dentara</t>
  </si>
  <si>
    <t>Dr. ORHA CARINA ALEXANDRA</t>
  </si>
  <si>
    <t>RO65BTRLRONCRT0335643901</t>
  </si>
  <si>
    <t>carinaorha@gmail.com</t>
  </si>
  <si>
    <t>Carina Alexandra Orha</t>
  </si>
  <si>
    <t>Orosz Gergely</t>
  </si>
  <si>
    <t>Livada</t>
  </si>
  <si>
    <t>str. Victoriei, nr.76</t>
  </si>
  <si>
    <t>0745-254672</t>
  </si>
  <si>
    <t>AML22/25.02.2010</t>
  </si>
  <si>
    <t>A-354/11.05.2010</t>
  </si>
  <si>
    <t>B76796</t>
  </si>
  <si>
    <t>615-01/17.05.2010</t>
  </si>
  <si>
    <t>Cabinet Medical Individual Dr. OROSZ GERGELY - Medicina Dentara</t>
  </si>
  <si>
    <t>Dr. OROSZ GERGELY</t>
  </si>
  <si>
    <t>RO45BTRL03101202301701XX</t>
  </si>
  <si>
    <t>gergosaab@yahoo.com</t>
  </si>
  <si>
    <t>Gergely Orosz</t>
  </si>
  <si>
    <t>Petrisor Alin Lucian</t>
  </si>
  <si>
    <t>Micula</t>
  </si>
  <si>
    <t>str. Principala, nr. 78</t>
  </si>
  <si>
    <t>0752-775844</t>
  </si>
  <si>
    <t>DSM3000008/05.02.2014</t>
  </si>
  <si>
    <t>B-195/21.12.2017</t>
  </si>
  <si>
    <t>B77895</t>
  </si>
  <si>
    <t>722-01/07.05.2014</t>
  </si>
  <si>
    <t>Cabinet Medical Individual Dr. PETRISOR ALIN - Medicina Dentara</t>
  </si>
  <si>
    <t>Dr. PETRISOR ALIN LUCIAN</t>
  </si>
  <si>
    <t>RO72BTRLRONCRT0258117301</t>
  </si>
  <si>
    <t>alinpetrisor26@gmail.com</t>
  </si>
  <si>
    <t>Alin Lucian Petrisor</t>
  </si>
  <si>
    <t>Pintea Cristian Emil</t>
  </si>
  <si>
    <t>str. Eliberarii, nr.62</t>
  </si>
  <si>
    <t>0742-200978</t>
  </si>
  <si>
    <t>AFK31/19.02.2007</t>
  </si>
  <si>
    <t>A-312/20.04.2010</t>
  </si>
  <si>
    <t>25978317/07.09.2009</t>
  </si>
  <si>
    <t>001932/20.04.2010</t>
  </si>
  <si>
    <t>B75287</t>
  </si>
  <si>
    <t>587-01/01.07.2009</t>
  </si>
  <si>
    <t>Cabinet Medical Individual Dr. PINTEA CRISTIAN - Medicina Dentara</t>
  </si>
  <si>
    <t>Dr.PINTEA CRISTIAN</t>
  </si>
  <si>
    <t>RO83BTRL03101202588745XX</t>
  </si>
  <si>
    <t>dr.pinteacristian@gmail.com</t>
  </si>
  <si>
    <t xml:space="preserve">Cristian Emil Pintea </t>
  </si>
  <si>
    <t>Pop Lucian Claudiu</t>
  </si>
  <si>
    <t>Bdl. Octavian Goga, nr.1</t>
  </si>
  <si>
    <t>0751-354570</t>
  </si>
  <si>
    <t>APY12/06.02.2012</t>
  </si>
  <si>
    <t>A-22/10.02.2012</t>
  </si>
  <si>
    <t>B77348</t>
  </si>
  <si>
    <t>669-01/13.02.2012</t>
  </si>
  <si>
    <t>Cabinet Medical Individual Dr. POP LUCIAN CLAUDIU - Medicina Dentara</t>
  </si>
  <si>
    <t>Dr. POP LUCIAN CLAUDIU</t>
  </si>
  <si>
    <t>RO58BTRLRONCRT0258300301</t>
  </si>
  <si>
    <t>pop_lucian_claudiu@yahoo.com</t>
  </si>
  <si>
    <t>Lucian Claudiu Pop</t>
  </si>
  <si>
    <t>Popa Alin Claudiu</t>
  </si>
  <si>
    <t>str. Alexandru Ioan Cuza, nr.6, ap. 3</t>
  </si>
  <si>
    <t>0740-191305</t>
  </si>
  <si>
    <t>RUE/176</t>
  </si>
  <si>
    <t>AML35/01.02.2011</t>
  </si>
  <si>
    <t>A-56/12.04.2011</t>
  </si>
  <si>
    <t>L-V: 9-12</t>
  </si>
  <si>
    <t>G998086/10.01.2021</t>
  </si>
  <si>
    <t>B77122</t>
  </si>
  <si>
    <t>45/12.04.2011</t>
  </si>
  <si>
    <t>S.C. ALY DENT CLINIC S.R.L.</t>
  </si>
  <si>
    <t>Dr. POPA ALIN CLAUDIU</t>
  </si>
  <si>
    <t>RO56TREZ5465069XXX009093</t>
  </si>
  <si>
    <t>fok_31@yahoo.com</t>
  </si>
  <si>
    <t>Alin Claudiu Popa</t>
  </si>
  <si>
    <t>Roman Bogdan Lucian</t>
  </si>
  <si>
    <t>0740-108682</t>
  </si>
  <si>
    <t>RUE/94</t>
  </si>
  <si>
    <t>AGW28/24.10.2007</t>
  </si>
  <si>
    <t>B-166/12.05.2021</t>
  </si>
  <si>
    <t>B76601</t>
  </si>
  <si>
    <t>633-01/10.03.2011</t>
  </si>
  <si>
    <t>Cabinet Medical Individual Dr. ROMAN BOGDAN LUCIAN - Medicina Dentara</t>
  </si>
  <si>
    <t>Dr. ROMAN BOGDAN LUCIAN</t>
  </si>
  <si>
    <t>RO47BTRL03101202B88457XX</t>
  </si>
  <si>
    <t>romanbogdanlucian@yahoo.com</t>
  </si>
  <si>
    <t>Bogdan Lucian Roman</t>
  </si>
  <si>
    <t>Sala Dumitru Tudor</t>
  </si>
  <si>
    <t>0745-936730</t>
  </si>
  <si>
    <t>AQT07/17.02.2009</t>
  </si>
  <si>
    <t>B55861</t>
  </si>
  <si>
    <t>46/08.12.2011</t>
  </si>
  <si>
    <t>S.C. SALA DIAGNOSTICS S.R.L.</t>
  </si>
  <si>
    <t>Dr. SALA DUMITRU TUDOR</t>
  </si>
  <si>
    <t>RO21TREZ5475069XXX002483</t>
  </si>
  <si>
    <t>saladiagnostics@gmail.com</t>
  </si>
  <si>
    <t>Dumitru Tudor Sala</t>
  </si>
  <si>
    <t>Silaghi Olimpia Luminita</t>
  </si>
  <si>
    <t>0740-151684</t>
  </si>
  <si>
    <t>AFL50/19.02.2007</t>
  </si>
  <si>
    <t>B-336/23.12.2020</t>
  </si>
  <si>
    <t>123841</t>
  </si>
  <si>
    <t>128/22.12.2020</t>
  </si>
  <si>
    <t>S.C. OLIMPIA DENTAL CARE S.R.L.</t>
  </si>
  <si>
    <t>Dr. SILAGHI OLIMPIA LUMINITA</t>
  </si>
  <si>
    <t>RO65TREZ5465069XXX013975</t>
  </si>
  <si>
    <t>office@olimpiamed.ro</t>
  </si>
  <si>
    <t>Olimpia Luminita Silaghi</t>
  </si>
  <si>
    <t>Soos Andrei</t>
  </si>
  <si>
    <t>Botiz</t>
  </si>
  <si>
    <t>str. Teilor, nr.62</t>
  </si>
  <si>
    <t>0751-134475</t>
  </si>
  <si>
    <t>DSM3000001/09.10.2013</t>
  </si>
  <si>
    <t>B-176/22.10.2013</t>
  </si>
  <si>
    <t xml:space="preserve">L,Mi,J: 10-17; Ma: 12-17; V: 10-14 </t>
  </si>
  <si>
    <t>B77565</t>
  </si>
  <si>
    <t>710-01/23.10.2013</t>
  </si>
  <si>
    <t>Cabinet Medical Individual Dr. SOOS ANDREI - Medicina Dentara</t>
  </si>
  <si>
    <t>Dr. SOOS ANDREI</t>
  </si>
  <si>
    <t>RO98BTRLRONCRT0234608301</t>
  </si>
  <si>
    <t>andrassoos1987@gmail.com</t>
  </si>
  <si>
    <t>Andrei Soos</t>
  </si>
  <si>
    <t>Stancioiu Agneta</t>
  </si>
  <si>
    <t>str. Mircea cel Batrân, nr.6</t>
  </si>
  <si>
    <t>0261-768557</t>
  </si>
  <si>
    <t>AGW17/19.09.2007</t>
  </si>
  <si>
    <t>A-461/09.08.2010</t>
  </si>
  <si>
    <t>369/10.11.2000</t>
  </si>
  <si>
    <t>000450/29.11.2009</t>
  </si>
  <si>
    <t>208-01/12.05.2004</t>
  </si>
  <si>
    <t>Cabinet Medical Individual Stomatologic Dr.STANCIOIU AGNETA</t>
  </si>
  <si>
    <t>Dr.STANCIOIU AGNETA</t>
  </si>
  <si>
    <t>tudorsever@yahoo.com</t>
  </si>
  <si>
    <t xml:space="preserve">Agneta Stancioiu </t>
  </si>
  <si>
    <t>Stancioiu Tudor</t>
  </si>
  <si>
    <t>str. Mircea cel Batran, nr. 6</t>
  </si>
  <si>
    <t>AGW18/19.09.2007</t>
  </si>
  <si>
    <t>A-94/26.02.2010</t>
  </si>
  <si>
    <t>04.04.2011</t>
  </si>
  <si>
    <t>000367/02.11.2009</t>
  </si>
  <si>
    <t>207-01/24.02.2005</t>
  </si>
  <si>
    <t>Cabinet Medical Individual Dr.STANCIOIU TUDOR - Medicina Dentara</t>
  </si>
  <si>
    <t>Dr.STANCIOIU TUDOR</t>
  </si>
  <si>
    <t xml:space="preserve">Tudor Stancioiu </t>
  </si>
  <si>
    <t>Stoica Cosmina Maria</t>
  </si>
  <si>
    <t>str. Principala, nr.1</t>
  </si>
  <si>
    <t>0756-089357</t>
  </si>
  <si>
    <t>AFK35/19.02.2007</t>
  </si>
  <si>
    <t>A-426/15.07.2010</t>
  </si>
  <si>
    <t>995110</t>
  </si>
  <si>
    <t>363-01/11.03.2002</t>
  </si>
  <si>
    <t>Cabinet Medical Individual Dr.POP COSMINA</t>
  </si>
  <si>
    <t>Dr.STOICA COSMINA MARIA</t>
  </si>
  <si>
    <t>RO97BTRLRONCRT0258451501</t>
  </si>
  <si>
    <t>stoicaclaudiu08@yahoo.com</t>
  </si>
  <si>
    <t>Cosmina Maria Stoica</t>
  </si>
  <si>
    <t>Szegedi Reka</t>
  </si>
  <si>
    <t xml:space="preserve">str.Victoria nr.76 </t>
  </si>
  <si>
    <t>0740-782122</t>
  </si>
  <si>
    <t>AFL14/19.02.2007</t>
  </si>
  <si>
    <t>A-72/17.02.2010</t>
  </si>
  <si>
    <t>L,J: 14-18; Ma,Mi,V: 9-12</t>
  </si>
  <si>
    <t>837324/08.01.2007</t>
  </si>
  <si>
    <t>000520/02.12.2009</t>
  </si>
  <si>
    <t>B75898</t>
  </si>
  <si>
    <t>482-01/07.03.2006</t>
  </si>
  <si>
    <t>Cabinet medical individual Dr. SZEGEDI REKA</t>
  </si>
  <si>
    <t>Dr.SZEGEDI REKA</t>
  </si>
  <si>
    <t>RO 67BTRL03101202519519XX</t>
  </si>
  <si>
    <t>szegedi_r@yahoo.com</t>
  </si>
  <si>
    <t xml:space="preserve">Reka Szegedi </t>
  </si>
  <si>
    <t>Szilagyi Antal</t>
  </si>
  <si>
    <t>str. Stefan cel Mare, nr.26, ap.2</t>
  </si>
  <si>
    <t>0744-601539</t>
  </si>
  <si>
    <t>RUE/60</t>
  </si>
  <si>
    <t>AGW22/19.09.2007</t>
  </si>
  <si>
    <t>B-209/27.10.2015</t>
  </si>
  <si>
    <t>B75510</t>
  </si>
  <si>
    <t>449-01/28.02.2005</t>
  </si>
  <si>
    <t>Cabinet Medical Individual Dr. SZILAGYI ANTAL - Medicina Dentara</t>
  </si>
  <si>
    <t>Dr. SZILAGYI ANTAL</t>
  </si>
  <si>
    <t>RO95BTRLRONCRT0490292401</t>
  </si>
  <si>
    <t>szilagyi.anton@yahoo.com</t>
  </si>
  <si>
    <t>Antal Szilagyi</t>
  </si>
  <si>
    <t xml:space="preserve">Tasnadi Octavian </t>
  </si>
  <si>
    <t>AFL26/19.07.2007</t>
  </si>
  <si>
    <t>B-165/22.06.2016</t>
  </si>
  <si>
    <t>G000614609/17.06.2021</t>
  </si>
  <si>
    <t>27/23.10.2016</t>
  </si>
  <si>
    <t>S.C. TOTAL DENT S.R.L.</t>
  </si>
  <si>
    <t>Dr.TASNADI OCTAVIAN</t>
  </si>
  <si>
    <t>RO85TREZ5465069XXX011481</t>
  </si>
  <si>
    <t>romelatasnadi@yahoo.com</t>
  </si>
  <si>
    <t>Octavian Tasnadi</t>
  </si>
  <si>
    <t>Torok Szilagyi Emese</t>
  </si>
  <si>
    <t>Remetea Oas</t>
  </si>
  <si>
    <t>str. Szechenyi, nr.53</t>
  </si>
  <si>
    <t>0728-598082</t>
  </si>
  <si>
    <t>AGW13/08.06.2007</t>
  </si>
  <si>
    <t>B-284/12.01.2016</t>
  </si>
  <si>
    <t>L-V: 18-21</t>
  </si>
  <si>
    <t>B50856</t>
  </si>
  <si>
    <t>547-01/03.03.2008</t>
  </si>
  <si>
    <t>Cabinet Medical Individual Dr.TOROK SZILAGYI EMESE</t>
  </si>
  <si>
    <t>Dr.TOROK SZILAGYI EMESE</t>
  </si>
  <si>
    <t>RO52BTRL03101201G87879XX</t>
  </si>
  <si>
    <t>torok_zoltan73@yahoo.com</t>
  </si>
  <si>
    <t xml:space="preserve">Emese Torok Szilagyi </t>
  </si>
  <si>
    <t>Torok Szilagyi Zoltan</t>
  </si>
  <si>
    <t>0726-871270</t>
  </si>
  <si>
    <t>AGW12/08.06.2007</t>
  </si>
  <si>
    <t>B-285/12.01.2016</t>
  </si>
  <si>
    <t>B76433</t>
  </si>
  <si>
    <t>548-01/03.03.2008</t>
  </si>
  <si>
    <t>Cabinet Medical Individual Dr.TOROK SZILAGYI ZOLTAN</t>
  </si>
  <si>
    <t>Dr.TOROK SZILAGYI ZOLTAN</t>
  </si>
  <si>
    <t>RO72BTRL03101201L83994XX</t>
  </si>
  <si>
    <t xml:space="preserve">Zoltan Torok Szilagyi </t>
  </si>
  <si>
    <t>Turti Vlad Andrei (intra cu 01.08.2021)</t>
  </si>
  <si>
    <t>0770-371184</t>
  </si>
  <si>
    <t>RUE/141</t>
  </si>
  <si>
    <t>ASM2610031/13.10.2020</t>
  </si>
  <si>
    <t>B-407/16.11.2020</t>
  </si>
  <si>
    <t>G000616967/03.07.2021</t>
  </si>
  <si>
    <t>RCPM21091704847/30.09.2021</t>
  </si>
  <si>
    <t>30.09.2021-29.09.2022</t>
  </si>
  <si>
    <t>B79714</t>
  </si>
  <si>
    <t>125/26.11.2020</t>
  </si>
  <si>
    <t>S.C. VITALITY DENT S.R.L.</t>
  </si>
  <si>
    <t>Dr. TURŢI VLAD ANDREI</t>
  </si>
  <si>
    <t>RO24TREZ5465069XXX014325</t>
  </si>
  <si>
    <t>turtivladandrei@gmail.com</t>
  </si>
  <si>
    <t>Vlad Andrei Turţi</t>
  </si>
  <si>
    <t>Ungur Cristian Mircea</t>
  </si>
  <si>
    <t>str. Bobocului, nr. UK 30</t>
  </si>
  <si>
    <t>0745-107779</t>
  </si>
  <si>
    <t>AOI34/10.02.2010-cristi, AML26/24.03.2010-ana</t>
  </si>
  <si>
    <t>D33790</t>
  </si>
  <si>
    <t>647-01/08.06.2011</t>
  </si>
  <si>
    <t>Cabinet Medical Individual Dr. UNGUR CRISTIAN - Medicina Dentara</t>
  </si>
  <si>
    <t>Dr. UNGUR CRISTIAN MIRCEA</t>
  </si>
  <si>
    <t>RO98BTRL03101202476777XX</t>
  </si>
  <si>
    <t>Transilvania Satu Mare Ag. Carpati</t>
  </si>
  <si>
    <t>ungur_cristi2003@yahoo.com</t>
  </si>
  <si>
    <t>Cristian Mircea Ungur</t>
  </si>
  <si>
    <t>Varga Helen Beatrix</t>
  </si>
  <si>
    <t>str. Alexandru Ioan Cuza, nr.6, ap. 24</t>
  </si>
  <si>
    <t>0742-988959</t>
  </si>
  <si>
    <t>DSM3000010/11.07.2014</t>
  </si>
  <si>
    <t>B-148/23.07.2014</t>
  </si>
  <si>
    <t>B77967</t>
  </si>
  <si>
    <t>730-01/30.07.2014</t>
  </si>
  <si>
    <t>Cabinet Medical Individual VARGA HELEN BEATRIX - Medicina Dentara</t>
  </si>
  <si>
    <t>Dr. VARGA HELEN BEATRIX</t>
  </si>
  <si>
    <t>RO55BRTLRONCRT0282173801</t>
  </si>
  <si>
    <t>helen_vb2000@yahoo.com</t>
  </si>
  <si>
    <t>Helen Beatrix Varga</t>
  </si>
  <si>
    <t>Vasil Carmina</t>
  </si>
  <si>
    <t>Turt</t>
  </si>
  <si>
    <t>str. Calinete, nr.68</t>
  </si>
  <si>
    <t>0745-002282</t>
  </si>
  <si>
    <t>AML14/01.04.2009</t>
  </si>
  <si>
    <t>A-599/06.12.2010</t>
  </si>
  <si>
    <t>L - V: 16-19</t>
  </si>
  <si>
    <t>A68460</t>
  </si>
  <si>
    <t>429-01/15.06.2004</t>
  </si>
  <si>
    <t>Cabinet Medical Individual Dr. VASIL CARMINA</t>
  </si>
  <si>
    <t>Dr. VASIL CARMINA</t>
  </si>
  <si>
    <t>RO94BTRLRONCRT0259171101</t>
  </si>
  <si>
    <t>carminavasil@gmail.com</t>
  </si>
  <si>
    <t>Carmina Vasil</t>
  </si>
  <si>
    <t>SCM Sf Anton</t>
  </si>
  <si>
    <t>str. Mihai Viteazul, nr. 7</t>
  </si>
  <si>
    <t>0744-806050</t>
  </si>
  <si>
    <t>AFK41/19.02.2007</t>
  </si>
  <si>
    <t>B-07/15.02.2019</t>
  </si>
  <si>
    <t>625-01/22.10.2010</t>
  </si>
  <si>
    <t>SCM SFANTUL ANTON</t>
  </si>
  <si>
    <t>Dr. RATIU COSMINA OANA</t>
  </si>
  <si>
    <t>RO88BACX0000000707479000</t>
  </si>
  <si>
    <t>HVB Tiriac Satu Mare</t>
  </si>
  <si>
    <t>farmaciasfanton@yahoo.com</t>
  </si>
  <si>
    <t>Cosmina Oana Ratiu</t>
  </si>
  <si>
    <t xml:space="preserve">decontat ianuarie </t>
  </si>
  <si>
    <t>24.01.2022-23.01.2023</t>
  </si>
  <si>
    <t>01.01.2022-31.12.2022</t>
  </si>
  <si>
    <t>MD2000880496/18.12.2021</t>
  </si>
  <si>
    <t>18.12.2021-17.12.2022</t>
  </si>
  <si>
    <t>MD2000802781/17.11.2021</t>
  </si>
  <si>
    <t>19.11.2021-18.11.2022</t>
  </si>
  <si>
    <t>MD2000857655/01.01.2022</t>
  </si>
  <si>
    <t>MD2000857744/01.01.2022</t>
  </si>
  <si>
    <t>MD2000931574/24.01.2022</t>
  </si>
  <si>
    <t>RO44BTRLRONCRT0CG0918301</t>
  </si>
  <si>
    <t>RO75BTRLRONCRT0CG0909401</t>
  </si>
  <si>
    <t>MD2000929919/19.01.2022</t>
  </si>
  <si>
    <t>19.01.2022-18.01.2023</t>
  </si>
  <si>
    <t>01.02.2022-31.01.2023-cristi, 19.02.2022-18.02.2023-ana</t>
  </si>
  <si>
    <t>3000007278202/01.02.2022-cristi, 3000007278431/19.02.2022-ana</t>
  </si>
  <si>
    <t>MD2000927431/03.02.2022</t>
  </si>
  <si>
    <t>03.02.2022-02.02.2023</t>
  </si>
  <si>
    <t xml:space="preserve">septembrie </t>
  </si>
  <si>
    <t xml:space="preserve">octombrie </t>
  </si>
  <si>
    <t xml:space="preserve">decontat aprilie </t>
  </si>
  <si>
    <t xml:space="preserve">decontat februarie </t>
  </si>
  <si>
    <t xml:space="preserve">decontat martie </t>
  </si>
  <si>
    <t xml:space="preserve">decontat trim I </t>
  </si>
  <si>
    <t>VMV DENTAL CLINIQUE SRL</t>
  </si>
  <si>
    <t>Perse Greta SRL</t>
  </si>
  <si>
    <t>Cabinet Medical Individual Dr. Plesa Aniela Elena</t>
  </si>
  <si>
    <t>THERMAL MEDIDENT CLINIC SRL</t>
  </si>
  <si>
    <t>AVENTURA PARK SATU MARE SRL</t>
  </si>
  <si>
    <t>Cabinet Medical Individual Palcau Madalina</t>
  </si>
  <si>
    <t>Cabinet Medical Individual Dr. Eles St. Cristian</t>
  </si>
  <si>
    <t>Cabinet Medical Individual Dr. Gyapai Edina</t>
  </si>
  <si>
    <t>Cabinet Medical Individual Todea Alexandra</t>
  </si>
  <si>
    <t>LAKATOS DENT SRL</t>
  </si>
  <si>
    <t>Farcas Ada Dent SRL</t>
  </si>
  <si>
    <t>PRTESTET SRL</t>
  </si>
  <si>
    <t>str. Careiului, nr. 160A</t>
  </si>
  <si>
    <t>0748-209626</t>
  </si>
  <si>
    <t>DSM3000046/22.08.2019</t>
  </si>
  <si>
    <t>B-72/24.02.2020</t>
  </si>
  <si>
    <t>B79626</t>
  </si>
  <si>
    <t>114/03.03.2020</t>
  </si>
  <si>
    <t>Ardelean Codruta Dimitria</t>
  </si>
  <si>
    <t>Dr. Ardelean Codruta Dimitria</t>
  </si>
  <si>
    <t>RO70TREZ5465069XXX014855</t>
  </si>
  <si>
    <t>codruta_pop@ymail.com</t>
  </si>
  <si>
    <t>RUE/41</t>
  </si>
  <si>
    <t>123/30.10.2020</t>
  </si>
  <si>
    <t>F00762</t>
  </si>
  <si>
    <t>B-350/12.10.2020</t>
  </si>
  <si>
    <t>BH 041000269/08.09.2021</t>
  </si>
  <si>
    <t>RUE/52</t>
  </si>
  <si>
    <t>0752-379849</t>
  </si>
  <si>
    <t>str. Înfrățirii nr. 25</t>
  </si>
  <si>
    <t>Tășnad</t>
  </si>
  <si>
    <t>Dr. Bolba Vlad Gheorghe</t>
  </si>
  <si>
    <t>RO68TREZ5495069XXX001610</t>
  </si>
  <si>
    <t>bolba_vlad@yahoo.com</t>
  </si>
  <si>
    <t>Bolba Vlad Gheorghe</t>
  </si>
  <si>
    <t>Eles St. Cristian</t>
  </si>
  <si>
    <t>Perse Greta</t>
  </si>
  <si>
    <t>Plesa Aniela Elena</t>
  </si>
  <si>
    <t>RUE/53</t>
  </si>
  <si>
    <t>DSM3000040/16.10.2018</t>
  </si>
  <si>
    <t>B-240/28.11.2018</t>
  </si>
  <si>
    <t>B75986</t>
  </si>
  <si>
    <t>791-01/11.12.2021</t>
  </si>
  <si>
    <t>Eles Stefan Ludovic Cristian</t>
  </si>
  <si>
    <t>RO89INGB0000999912357691</t>
  </si>
  <si>
    <t>c.eles@yahoo.com</t>
  </si>
  <si>
    <t>Farcas Adriana Luminita</t>
  </si>
  <si>
    <t>str. Iuliu Maniu nr. 19 ap. 2A</t>
  </si>
  <si>
    <t>0743-888473</t>
  </si>
  <si>
    <t>RUE/64</t>
  </si>
  <si>
    <t>SM221600031/30.08.2021</t>
  </si>
  <si>
    <t>B-403/28.10.2021</t>
  </si>
  <si>
    <t>A08730</t>
  </si>
  <si>
    <t>142/01.11.2021</t>
  </si>
  <si>
    <t>RO96TREZ5465069XXX014872</t>
  </si>
  <si>
    <t>dr_farcas_ada@ymail.com</t>
  </si>
  <si>
    <t>Gyapai Edina</t>
  </si>
  <si>
    <t>str. Brasov nr. 25 bl.UF ap.1</t>
  </si>
  <si>
    <t>0740-471516</t>
  </si>
  <si>
    <t>0771-392118</t>
  </si>
  <si>
    <t>RUE/56</t>
  </si>
  <si>
    <t>AGW/02/23.03.2007</t>
  </si>
  <si>
    <t>A-284/08.04.2010</t>
  </si>
  <si>
    <t>L,Mi:17-20; Ma,J:16-19; Vi:12-15</t>
  </si>
  <si>
    <t>B76240</t>
  </si>
  <si>
    <t>55501/19.05.2008</t>
  </si>
  <si>
    <t>gy.edike@freemail.hu</t>
  </si>
  <si>
    <t>Acas</t>
  </si>
  <si>
    <t>str. Principala nr.135</t>
  </si>
  <si>
    <t>0475-895350; 0741-935622</t>
  </si>
  <si>
    <t>SM221600021/19.10.2020-Csilla; SM221600020/19.10.2020-Lehel</t>
  </si>
  <si>
    <t>B-331/06.09.2021</t>
  </si>
  <si>
    <t>L,J:9-12; Ma:12-15;Mi:12-13;V:10-15-Csilla L,J:12-16;Ma,Mi:9-12;V:9-10-Lehel</t>
  </si>
  <si>
    <t>MM001068679/14.04.2022</t>
  </si>
  <si>
    <t>B79458 -Csilla B79466 - Lehel</t>
  </si>
  <si>
    <t>140/28.09.2021</t>
  </si>
  <si>
    <t>RO05TREZ5465069XXX014861</t>
  </si>
  <si>
    <t>schvarczkopfcsilla@yahoo.com; lehellakatos@yahoo.com</t>
  </si>
  <si>
    <t>2930802303958 - Csilla 1941115313539 - Lehel</t>
  </si>
  <si>
    <t>Schvarczkopf Csilla                  Lakatos Lehel Balazs</t>
  </si>
  <si>
    <t>MD2000923975/11.01.2022</t>
  </si>
  <si>
    <t>11.01.2022-10.01.2023</t>
  </si>
  <si>
    <t>SM221600007/07.02.2020</t>
  </si>
  <si>
    <t>Palcau Madalina</t>
  </si>
  <si>
    <t>Socond</t>
  </si>
  <si>
    <t>nr.181</t>
  </si>
  <si>
    <t>0741-631166</t>
  </si>
  <si>
    <t>RUE/54</t>
  </si>
  <si>
    <t>SM221600002/12.11.2019</t>
  </si>
  <si>
    <t>B-53/05.03.2021</t>
  </si>
  <si>
    <t>L,Mi,J,V:9-12; Ma:12-15</t>
  </si>
  <si>
    <t>B79216</t>
  </si>
  <si>
    <t>790-01/10.12.2018</t>
  </si>
  <si>
    <t>Palcau Madalina Niculina</t>
  </si>
  <si>
    <t>RO89BTRLRONCRT0549078001</t>
  </si>
  <si>
    <t>madalinapalcau@yahoo.com</t>
  </si>
  <si>
    <t>str. Retezatului nr. 27</t>
  </si>
  <si>
    <t>0753-364604</t>
  </si>
  <si>
    <t>RUE/49</t>
  </si>
  <si>
    <t>SM221600006/27.01.2020</t>
  </si>
  <si>
    <t>B-411/16.11.2020</t>
  </si>
  <si>
    <t>L,Mi,V:8-11; Ma,J:14-17</t>
  </si>
  <si>
    <t>B79618</t>
  </si>
  <si>
    <t>124/23.11.2020</t>
  </si>
  <si>
    <t>RO16TREZ5465069XXX014857</t>
  </si>
  <si>
    <t>greta_hart@yahoo.com</t>
  </si>
  <si>
    <t>str. Oasului nr.2</t>
  </si>
  <si>
    <t>0742-943834</t>
  </si>
  <si>
    <t>RUE/51</t>
  </si>
  <si>
    <t>AGW/46/15.04.2008</t>
  </si>
  <si>
    <t>B76490</t>
  </si>
  <si>
    <t>564-01/14.07.2008</t>
  </si>
  <si>
    <t>RO91BTRLRONCRT0P80840701</t>
  </si>
  <si>
    <t>plesaaniela@yahoo.com</t>
  </si>
  <si>
    <t>Petric Razvan Tudor</t>
  </si>
  <si>
    <t>str.Traian nr. 10</t>
  </si>
  <si>
    <t>0745-362359</t>
  </si>
  <si>
    <t>RUE/67</t>
  </si>
  <si>
    <t>DSM03954899/09.11.2017</t>
  </si>
  <si>
    <t>B-282/29.11.2019</t>
  </si>
  <si>
    <t>MM001050362/03.11.2021</t>
  </si>
  <si>
    <t>03.11.2021-02.11.2022</t>
  </si>
  <si>
    <t>B78857</t>
  </si>
  <si>
    <t>115/03.12.2019</t>
  </si>
  <si>
    <t>RO42TREZ5465069XXX014874</t>
  </si>
  <si>
    <t>contact@drpetric.ro</t>
  </si>
  <si>
    <t>0757-905823</t>
  </si>
  <si>
    <t>SM221600023/26.11.2020</t>
  </si>
  <si>
    <t>B111/18.07.2017</t>
  </si>
  <si>
    <t>L,Mi,J:14-17; Ma,V:10-13</t>
  </si>
  <si>
    <t>B78912</t>
  </si>
  <si>
    <t>781-01/20.09.2017</t>
  </si>
  <si>
    <t>Iozsa Alexandra</t>
  </si>
  <si>
    <t>Iozsa (Todea) Alexandra</t>
  </si>
  <si>
    <t>RO76BTRLRONCRT0549900601</t>
  </si>
  <si>
    <t>alexandraa90@yahoo.com</t>
  </si>
  <si>
    <t xml:space="preserve">Solosi Marcela Laura </t>
  </si>
  <si>
    <t>str. Ioan Slavici nr. 76, ap. 1-2</t>
  </si>
  <si>
    <t>0751-817827</t>
  </si>
  <si>
    <t>RUE/50</t>
  </si>
  <si>
    <t>AML/41/24.03.2011</t>
  </si>
  <si>
    <t>B-51/24.02.2021</t>
  </si>
  <si>
    <t>L,Ma,J:10-13; Mi,V:12-15</t>
  </si>
  <si>
    <t>MD2000953958/12.03.2022</t>
  </si>
  <si>
    <t>12.03.2022-11.03.2023</t>
  </si>
  <si>
    <t>131/05.03.2021</t>
  </si>
  <si>
    <t>Solosi Marcela Laura</t>
  </si>
  <si>
    <t>RO48TREZ5465069XXX014863</t>
  </si>
  <si>
    <t>spdent74@gmail.com</t>
  </si>
  <si>
    <t>diferente contractat-decontat aprilie</t>
  </si>
  <si>
    <t xml:space="preserve">decontat mai </t>
  </si>
  <si>
    <t>diferente contractat-decontat mai</t>
  </si>
  <si>
    <t>iunie +economii aprilie si mai</t>
  </si>
  <si>
    <t xml:space="preserve">decontat iunie </t>
  </si>
  <si>
    <t>diferente iunie (contractat-decontat)</t>
  </si>
  <si>
    <t>G1038729/19.06.2022</t>
  </si>
  <si>
    <t>MD200993924/08.06.2022</t>
  </si>
  <si>
    <t>08.06.2022-07.06.2023</t>
  </si>
  <si>
    <t>RO71BTRLRONCRT0CG4762701</t>
  </si>
  <si>
    <t>RCPM22051902174/22.05.2022</t>
  </si>
  <si>
    <t>22.05.2022-22.05.2023</t>
  </si>
  <si>
    <t>RCPM22051908392/18.05.2022</t>
  </si>
  <si>
    <t>18.05.2022-17.05.2023</t>
  </si>
  <si>
    <t>decontat trim II (contractat dupa reg. trim I)</t>
  </si>
  <si>
    <t>RCPM22061919813/11.06.2022</t>
  </si>
  <si>
    <t>11.06.2022-10.06.2023</t>
  </si>
  <si>
    <t>august (contractat dupa reg.trim.II)</t>
  </si>
  <si>
    <t xml:space="preserve">decontat iulie </t>
  </si>
  <si>
    <t xml:space="preserve">decontat august (contractat dupa reg. trim II) </t>
  </si>
  <si>
    <t xml:space="preserve">decontat septembrie </t>
  </si>
  <si>
    <t xml:space="preserve">decontat trim III </t>
  </si>
  <si>
    <t>RCPM22051907314/25.05.2022</t>
  </si>
  <si>
    <t>25.05.2022-24.05.2023</t>
  </si>
  <si>
    <t>MM 001070570/15.07.2022</t>
  </si>
  <si>
    <t>15.07.2022-14.07.2023</t>
  </si>
  <si>
    <t>12.05.2022-11.05.2023</t>
  </si>
  <si>
    <t>diferente (contractat-decontat iulie)</t>
  </si>
  <si>
    <t>B-190/23.06.2022</t>
  </si>
  <si>
    <t>diferente (contractat-decontat august)</t>
  </si>
  <si>
    <t>RCPM22081969240/12.08.2022</t>
  </si>
  <si>
    <t>12.08.2022-11.08.2023</t>
  </si>
  <si>
    <t>RCPM22081969432/22.08.2022</t>
  </si>
  <si>
    <t>22.08.2022-21.08.2023</t>
  </si>
  <si>
    <t>B-234/09.08.2022</t>
  </si>
  <si>
    <t>septembrie + economii iulie si august</t>
  </si>
  <si>
    <t>diferente (contractat-decontat septembrie)</t>
  </si>
  <si>
    <t>MD2001023713/03.10.2022</t>
  </si>
  <si>
    <t>03.10.2022-02.10.2023</t>
  </si>
  <si>
    <t>noiembrie (contractat dupa reg. trim.III)</t>
  </si>
  <si>
    <t>Dr. Perse Greta</t>
  </si>
  <si>
    <t>Dr. Plesa Aniela Elena</t>
  </si>
  <si>
    <t>Dr. Solosi Marcela Laura</t>
  </si>
  <si>
    <t>Dr.Palcau Madalina Niculina</t>
  </si>
  <si>
    <t>Dr. Eles Stefan Ludovic Cristian</t>
  </si>
  <si>
    <t>Dr. Gyapai Edina</t>
  </si>
  <si>
    <t>Dr. Iozsa Alexandra</t>
  </si>
  <si>
    <t>Dr. Lakatos  Lehel Balazs</t>
  </si>
  <si>
    <t>Dr. Farcas Adriana Luminita</t>
  </si>
  <si>
    <t>Dr. Petric Razvan Tudor</t>
  </si>
  <si>
    <t>SM221600034/15.10.2021</t>
  </si>
  <si>
    <t>MD2001045524/16.10.2022</t>
  </si>
  <si>
    <t>16.10.2022-15.10.2023</t>
  </si>
  <si>
    <t>RCPM 22041896483/12.05.2022</t>
  </si>
  <si>
    <t>MD2001057019/01.11.2022</t>
  </si>
  <si>
    <t>01.11.2022-31.10.2023</t>
  </si>
  <si>
    <t>MD2001051212/15.10.2022-Csilla MD2001051250/15.10.2022 - Lehel</t>
  </si>
  <si>
    <t>15.10.2022-14.10.2023 - Csilla 15.10.2022-14.10.2023 - Lehel</t>
  </si>
  <si>
    <t>RCPM22102029010/29.10.2022</t>
  </si>
  <si>
    <t>29.10.2022-28.10.2023</t>
  </si>
  <si>
    <t>Ratiu Cosmina Oana</t>
  </si>
  <si>
    <t>0740-311944</t>
  </si>
  <si>
    <t>RUE/162</t>
  </si>
  <si>
    <t>L-V: 8-11 ; L, Mi: 14-18</t>
  </si>
  <si>
    <t>MD2000840629/01.01.2022</t>
  </si>
  <si>
    <t xml:space="preserve">MD2000840617/01.01.2022-cosmin  </t>
  </si>
  <si>
    <t xml:space="preserve">01.01.2022-31.12.2022-cosmin </t>
  </si>
  <si>
    <t>B75254</t>
  </si>
  <si>
    <t>SC SFANTUL ANTON SRL</t>
  </si>
  <si>
    <t>RO49TREZ5465069XXX004563</t>
  </si>
  <si>
    <t>doctorratiu@gmail.com</t>
  </si>
  <si>
    <t>Cosmin Constantin Ratiu</t>
  </si>
  <si>
    <t>noiembrie (contractat dupa reg. trim.III+ economii oct.)</t>
  </si>
  <si>
    <t>Dr. GASPAR EVELIN-INEZZ</t>
  </si>
  <si>
    <t>Dr. NARITA NATALIA MARIA</t>
  </si>
  <si>
    <t xml:space="preserve">Dr. VALENTIN NICHITA </t>
  </si>
  <si>
    <t>Dr. KOVACS KURUC JANOS SZABOLCS</t>
  </si>
  <si>
    <t>3000008593871/19.08.2022</t>
  </si>
  <si>
    <t>26.08.2022-26.08.2023</t>
  </si>
  <si>
    <t>MD2001130559/17.11.2022</t>
  </si>
  <si>
    <t>17.11.2022-16.11.2023</t>
  </si>
  <si>
    <t>AFK/41/19.02.2007</t>
  </si>
  <si>
    <t>MD2000995669/17.06.2022</t>
  </si>
  <si>
    <t>17.06.2022-16.06.2023</t>
  </si>
  <si>
    <t>B-310/13.10.2022</t>
  </si>
  <si>
    <t>64/22.07.2015</t>
  </si>
  <si>
    <t>RCPM22112065681/29.11.2022</t>
  </si>
  <si>
    <t>30.11.2022-29.11.2023</t>
  </si>
  <si>
    <t>Dr. RATIU COSMIN CONSTANTIN</t>
  </si>
  <si>
    <t>decembrie (contractat dupa economii nov.)</t>
  </si>
  <si>
    <t>sold</t>
  </si>
  <si>
    <t>an 2022 (contractat dupa reg.trim III+economii nov.)</t>
  </si>
  <si>
    <t>RCPM22091998877/26.09.2022</t>
  </si>
  <si>
    <t>29.09.2022-28.09.2023</t>
  </si>
  <si>
    <t>Andrid</t>
  </si>
  <si>
    <t>str. Principala, nr.509</t>
  </si>
  <si>
    <t>B-286/17.02.2020</t>
  </si>
  <si>
    <t xml:space="preserve">RCPM22061926743/18.06.2022-dumitru RCPM22081983619/04.09.2022-andreea </t>
  </si>
  <si>
    <t xml:space="preserve">18.06.2022-17.06.2023-dumitru 04.09.2022-03.09.2023-andreea </t>
  </si>
  <si>
    <t>secretariat 27.12.2022</t>
  </si>
  <si>
    <t>CFP 27.12.2022</t>
  </si>
  <si>
    <t>B-381/09.12.2022</t>
  </si>
  <si>
    <t>RCPM22112050327/17.11.2022</t>
  </si>
  <si>
    <t>01.12.2022-30.11.2023</t>
  </si>
  <si>
    <t>AML17/04.12.2009-vasi, AKN10/13.12.2012-daiana, SM221600047/29.09.2022-iulia SM221600046/29.09.2022-inocentiu</t>
  </si>
  <si>
    <t>medic-Vasi Specialist-Daiana medic-Iulia medic-Inocentiu</t>
  </si>
  <si>
    <t>RCPM23012105880/04.01.2023-vasi, RCPM23012105875/04.01.2023-daiana, MD2001022810/29.09.2022-iulia, MD2001022819/29.09.2022-inocentiu</t>
  </si>
  <si>
    <t>01.02.2023-31.01.2024-vasi, 22.01.2023-21.01.2024-daiana, 29.09.2022-28.09.2023-iulia, 29.09.2022-28.09.2023-inocentiu</t>
  </si>
  <si>
    <t>MD2001272662/17.01.2023</t>
  </si>
  <si>
    <t>17.01.2023-16.01.2024</t>
  </si>
  <si>
    <t>RCB0092287/01.01.2023</t>
  </si>
  <si>
    <t>01.01.2023-31.12.2023</t>
  </si>
  <si>
    <t>RUE/6</t>
  </si>
  <si>
    <t>RUE/216</t>
  </si>
  <si>
    <t>MD2001274189/15.01.2023</t>
  </si>
  <si>
    <t>15.01.2023-14.01.2024</t>
  </si>
  <si>
    <t>MD2001260384/06.01.2023</t>
  </si>
  <si>
    <t>06.01.2023-05.01.2024</t>
  </si>
  <si>
    <t>MD2001260435/24.01.2023</t>
  </si>
  <si>
    <t>24.01.2023-23.01.2024</t>
  </si>
  <si>
    <t>MD2001289941/01.02.2023</t>
  </si>
  <si>
    <t>02.02.2023-01.02.2024</t>
  </si>
  <si>
    <t>RUE/113</t>
  </si>
  <si>
    <t>RUE/143</t>
  </si>
  <si>
    <t>RUE/144</t>
  </si>
  <si>
    <t>RUE/171</t>
  </si>
  <si>
    <t>RUE/161</t>
  </si>
  <si>
    <t>RUE/159</t>
  </si>
  <si>
    <t>RUE/147</t>
  </si>
  <si>
    <t>RUE/178</t>
  </si>
  <si>
    <t>MD2001289500/30.01.2023</t>
  </si>
  <si>
    <t>30.01.2023-29.01.2024</t>
  </si>
  <si>
    <t>MD2001289492/30.01.2023</t>
  </si>
  <si>
    <t>RUE/149</t>
  </si>
  <si>
    <t>MD2001289929/16.02.2023</t>
  </si>
  <si>
    <t>16.02.2023-15.02.2024</t>
  </si>
  <si>
    <t>Adda Dentis SRL</t>
  </si>
  <si>
    <t>3000009560955/15.01.2023</t>
  </si>
  <si>
    <t>15.01.2023-15.01.2024</t>
  </si>
  <si>
    <t>0744-201425;   0745-450816</t>
  </si>
  <si>
    <t>ALL 27/07.10.2008 - Adriana;   ALM35/09.04.2009 - Robert</t>
  </si>
  <si>
    <t>medic; medic</t>
  </si>
  <si>
    <t>B-405/30.01.2023</t>
  </si>
  <si>
    <t>RCPM22122071250/10.12.2022 -Adriana; RCPM22051912356/28.05.2022 - Robert</t>
  </si>
  <si>
    <t>10.12.2022-09.12.2023-Adriana; 28.05.2022-27.05.2023 - Robert</t>
  </si>
  <si>
    <t>C76258-Adriana;                    C77180 - Robert</t>
  </si>
  <si>
    <t>B4544237/22.08.2022</t>
  </si>
  <si>
    <t>ADDA DENTIS SRL</t>
  </si>
  <si>
    <t>RO57TREZ5465069XXX015671</t>
  </si>
  <si>
    <t>RCPM23022147907/28.02.2023</t>
  </si>
  <si>
    <t>28.02.2023-27.02.2024</t>
  </si>
  <si>
    <t>MA2001316201/15.03.2023</t>
  </si>
  <si>
    <t>MD2001278725/20.01.2023</t>
  </si>
  <si>
    <t>20.01.2023-19.01.2024</t>
  </si>
  <si>
    <t>MD2001296268/06.02.2023</t>
  </si>
  <si>
    <t>07.02.2023-06.02.2024</t>
  </si>
  <si>
    <t>MD2001262625/16.01.2023</t>
  </si>
  <si>
    <t>16.01.2023-15.01.2024</t>
  </si>
  <si>
    <t>RCB0098654/26.03.2023</t>
  </si>
  <si>
    <t>26.03.2023-25.03.2024</t>
  </si>
  <si>
    <t>MD2001277899/18.01.2023</t>
  </si>
  <si>
    <t>18.01.2023-17.01.2024</t>
  </si>
  <si>
    <t>MD2001118103/09.11.2022</t>
  </si>
  <si>
    <t>09.11.2022-08.11.2023</t>
  </si>
  <si>
    <t>6035986/01.11.2022</t>
  </si>
  <si>
    <t>28.11.2022-28.11.2023</t>
  </si>
  <si>
    <t>B-415/28.02.2023</t>
  </si>
  <si>
    <t>MD2001306921/15.03.2023</t>
  </si>
  <si>
    <t>15.03.2023-14.03.2024</t>
  </si>
  <si>
    <t>MD2001306192/25.03.2023</t>
  </si>
  <si>
    <t>25.03.2023-24.03.2024</t>
  </si>
  <si>
    <t>3000009491989/09.01.2023</t>
  </si>
  <si>
    <t>09.01.2023-09.01.2024</t>
  </si>
  <si>
    <t>AQN23/28.11.2012 -Lorand    AQN37/11.03.2017 -Krisztina</t>
  </si>
  <si>
    <t>specialist - Lorand               medic - Krisztina</t>
  </si>
  <si>
    <t>MD2001133169/17.12.2022- Lorand; MD2001133010/18.11.2022-Krisztina;MA2001000986-Elitedent</t>
  </si>
  <si>
    <t>17.12.2022-16.12.2023 -Lorand; 18.11.2022-17.11.2023-Krisztina; 08.07.2022-07.07.2023 - Elitedent</t>
  </si>
  <si>
    <t>B-132/10.05.2022</t>
  </si>
  <si>
    <t>MD2001308631/25.02.2023</t>
  </si>
  <si>
    <t>25.02.2023-24.02.2024</t>
  </si>
  <si>
    <t>RCPM23022128815/28.02.2023</t>
  </si>
  <si>
    <t>MM001094331/06.04.2023</t>
  </si>
  <si>
    <t>06.04.2023-05.04.2024</t>
  </si>
  <si>
    <t>MM2000994821/08.06.2022</t>
  </si>
  <si>
    <t>MD20009948261/08.06.2022</t>
  </si>
  <si>
    <t>MD2001266106/08.01.2023</t>
  </si>
  <si>
    <t>08.01.2023-07.01.2024</t>
  </si>
  <si>
    <t>MD2001230575/20.12.2022</t>
  </si>
  <si>
    <t>20.12.2022-19.12.2023</t>
  </si>
  <si>
    <t>MA2001311617/01.03.2023</t>
  </si>
  <si>
    <t>MD2001264922/13.02.2023</t>
  </si>
  <si>
    <t>13.02.2023-12.02.2024</t>
  </si>
  <si>
    <t>MD2001317274/11.03.2023</t>
  </si>
  <si>
    <t>11.03.2023-10.03.2024</t>
  </si>
  <si>
    <t>RCB0090894/01.01.2023</t>
  </si>
  <si>
    <t>RCGS23042176643/25.04.2023</t>
  </si>
  <si>
    <t>mai contractat dupa reg. trim I 2023</t>
  </si>
  <si>
    <t>trim II dupa reg. Trim I 2023</t>
  </si>
  <si>
    <t>MD2001232003/21.01.2023</t>
  </si>
  <si>
    <t>21.01.2023-20.01.2024</t>
  </si>
  <si>
    <t>RCPM23042178067/07.04.2023</t>
  </si>
  <si>
    <t>07.04.2023-06.04.2024</t>
  </si>
  <si>
    <t>MM001095897/28.04.2023</t>
  </si>
  <si>
    <t>29.04.2023-28.04.2024</t>
  </si>
  <si>
    <t>RUE/69</t>
  </si>
  <si>
    <t>RUE/37</t>
  </si>
  <si>
    <t>RUE/175</t>
  </si>
  <si>
    <t>RUE/157</t>
  </si>
  <si>
    <t>RUE/156</t>
  </si>
  <si>
    <t>RUE/107</t>
  </si>
  <si>
    <t>RUE/87</t>
  </si>
  <si>
    <t>RUE/81</t>
  </si>
  <si>
    <t>RUE/40</t>
  </si>
  <si>
    <t>RUE/39</t>
  </si>
  <si>
    <t>RUE/101</t>
  </si>
  <si>
    <t>RUE/82</t>
  </si>
  <si>
    <t>RUE/80</t>
  </si>
  <si>
    <t>RUE/83</t>
  </si>
  <si>
    <t>RUE/89</t>
  </si>
  <si>
    <t>RUE/36</t>
  </si>
  <si>
    <t>RUE/127</t>
  </si>
  <si>
    <t>RUE/38</t>
  </si>
  <si>
    <t>RUE/70</t>
  </si>
  <si>
    <t>RUE/29</t>
  </si>
  <si>
    <t>RUE/24</t>
  </si>
  <si>
    <t>RUE/172</t>
  </si>
  <si>
    <t>RUE/90</t>
  </si>
  <si>
    <t>RUE/2</t>
  </si>
  <si>
    <t>RUE/139</t>
  </si>
  <si>
    <t>RUE/136</t>
  </si>
  <si>
    <t>RUE/160</t>
  </si>
  <si>
    <t>RCPM23042188709/12.05.2023</t>
  </si>
  <si>
    <t>12.05.2023-11.05.2024</t>
  </si>
  <si>
    <t>MD2001276423/17.01.2023</t>
  </si>
  <si>
    <t>BOITOR - DENT SRL</t>
  </si>
  <si>
    <t>B-76/22.03.2023</t>
  </si>
  <si>
    <t>0740-543657</t>
  </si>
  <si>
    <t>157/25.04.2023</t>
  </si>
  <si>
    <t>MD2001193181/23.01.2023</t>
  </si>
  <si>
    <t>23.01.2023-22.01.2024</t>
  </si>
  <si>
    <t>RUE/155</t>
  </si>
  <si>
    <t>RUE/82-Tiream; RUE/34-Piscolt</t>
  </si>
  <si>
    <t xml:space="preserve">19.05.2022-Tiream; 17.02.2023-Piscolt </t>
  </si>
  <si>
    <t>L,Ma,J: 15-18; MI, Vi:11-14</t>
  </si>
  <si>
    <t>RCPM23042185259/01.05.2023</t>
  </si>
  <si>
    <t>01.05.2023-30.04.2024</t>
  </si>
  <si>
    <t xml:space="preserve">L,Mi, V: 15-18; Ma,J: 16-19; </t>
  </si>
  <si>
    <t>B-138/25.05.2023</t>
  </si>
  <si>
    <t>L,Ma,J: 14-19; Mi,V: 8-13</t>
  </si>
  <si>
    <t>L,Mi,J: 14-19; Ma,V: 8-13</t>
  </si>
  <si>
    <t>medic,    medic</t>
  </si>
  <si>
    <t>medic,     medic</t>
  </si>
  <si>
    <t>medic,   medic</t>
  </si>
  <si>
    <t>L: 9-12; Ma,J: 15-19; Mi,V:9-11</t>
  </si>
  <si>
    <t>L,J: 14-17; Ma,Mi,V: 9-12</t>
  </si>
  <si>
    <t>L,Mi,V: 8-12; Ma: 10-12; J: 10-11</t>
  </si>
  <si>
    <t>RO79BTRLRONCRT0261352901</t>
  </si>
  <si>
    <t>L,Mi: 9-13; Ma,J: 9-10; V: 9-14</t>
  </si>
  <si>
    <t>L,Mi,J:15-18; Ma,Vi: 9-12</t>
  </si>
  <si>
    <t>L,Ma: 9-13; Mi,J: 9-12; V: 10-11</t>
  </si>
  <si>
    <t>L-V: 18-20; S: 9-14</t>
  </si>
  <si>
    <t>L,Mi,V: 8-12; Ma,J: 14-18</t>
  </si>
  <si>
    <t>L,Mi,V: 16,30-19,30; Ma,J: 18-21</t>
  </si>
  <si>
    <t>L-J: 8-14; V: 8-12</t>
  </si>
  <si>
    <t>L-Vi: 9-12</t>
  </si>
  <si>
    <t xml:space="preserve">L,Mi,V: 7-10; Ma,J: 17-20 </t>
  </si>
  <si>
    <t>L,Mi,V: 13-16; Ma,J: 17-20 -Vasi                                       L,Mi,V: 9-12; Ma,J: 12-15 -Daiana                                      L,Mi,V: 9-12; Ma,J: 12-15 -Iulia                                  L,Mi,V: 13-16; Ma,J: 17-20  -Inocentiu</t>
  </si>
  <si>
    <t>L,Mi,V:15-18; Ma,J:11-14</t>
  </si>
  <si>
    <t>Murvai Attila</t>
  </si>
  <si>
    <t>L,J: 15-18; Ma: 9-12; Mi: 15-19; V: 9-11</t>
  </si>
  <si>
    <t xml:space="preserve">L-V: 9-12-Tudor                                               L-V: 9-12-Andreea                               </t>
  </si>
  <si>
    <t>L-V: 9-11</t>
  </si>
  <si>
    <t>L: 9-10; 13-16; Ma: 9-10; 13-15; Mi: 13-15; J: 9-11; 13-16; V: 9-11</t>
  </si>
  <si>
    <t>L-V: 10-13</t>
  </si>
  <si>
    <t>L,Mi:11-14; Ma, J, Vi:15-18</t>
  </si>
  <si>
    <t>L,Mi: 8-12; Ma,J: 14-16; V: 9-12</t>
  </si>
  <si>
    <t>L-V: 13-16 -Adriana;    L-V: 13-16 - Robert</t>
  </si>
  <si>
    <t>L-V: 13-18</t>
  </si>
  <si>
    <t>L-V:12-15</t>
  </si>
  <si>
    <t>Morar Diana</t>
  </si>
  <si>
    <t>L,Mi: 14-20; Ma,V: 9-14; J: 11-17</t>
  </si>
  <si>
    <t>Iozsa Alex</t>
  </si>
  <si>
    <t>L,Mi,V: 10-13; Ma,J: 14,30-17,30</t>
  </si>
  <si>
    <t>Balaj Lenuta</t>
  </si>
  <si>
    <t>L-J: 8-11; V: 12-15</t>
  </si>
  <si>
    <t>L: 8-11; Ma,Mi: 14-17; J,V: 12-15</t>
  </si>
  <si>
    <t>L-V: 12-15 - Vlad          L-V: 9-12  - Aneta</t>
  </si>
  <si>
    <t>CMI Dr. MURVAI ATTILA</t>
  </si>
  <si>
    <t>SC DIVA DENT SRL</t>
  </si>
  <si>
    <t>CMI Dr. ALEX IOZSA</t>
  </si>
  <si>
    <t>CMI PROFILAXIS</t>
  </si>
  <si>
    <t>Dr. Murvai Attila</t>
  </si>
  <si>
    <t>Dr, Morar Diana Corineta</t>
  </si>
  <si>
    <t>Dr. Alex Iozsa</t>
  </si>
  <si>
    <t>Dr. Balaj Maria Lenuta</t>
  </si>
  <si>
    <t>G17768</t>
  </si>
  <si>
    <t>B75808</t>
  </si>
  <si>
    <t>B79425</t>
  </si>
  <si>
    <t>C75995</t>
  </si>
  <si>
    <t>Vama</t>
  </si>
  <si>
    <t>str. Petofi Sandor, nr. 947</t>
  </si>
  <si>
    <t>0746-018264</t>
  </si>
  <si>
    <t>lena6605@yahoo.com</t>
  </si>
  <si>
    <t>0755-708442</t>
  </si>
  <si>
    <t>alex.iozsa@gmail.com</t>
  </si>
  <si>
    <t>murvai.attila@yahoo.com</t>
  </si>
  <si>
    <t>0745-616010</t>
  </si>
  <si>
    <t>diana_vanyi@yahoo.com</t>
  </si>
  <si>
    <t>Sem. II  2023</t>
  </si>
  <si>
    <t>30.06.2023</t>
  </si>
  <si>
    <t>str. Ravensburg, nr.2, ap. 22</t>
  </si>
  <si>
    <t>0745-311606</t>
  </si>
  <si>
    <t>str. Rodnei nr. 2, ap. 2</t>
  </si>
  <si>
    <t>0744-914326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</si>
</sst>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&quot;.&quot;mm&quot;.&quot;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8]dddd\,\ d\ mmmm\ yyyy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5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11"/>
      <color rgb="FF0000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/>
      <right>
        <color indexed="63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50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4" fontId="49" fillId="0" borderId="1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1" fillId="0" borderId="11" xfId="0" applyFont="1" applyFill="1" applyBorder="1" applyAlignment="1">
      <alignment/>
    </xf>
    <xf numFmtId="178" fontId="51" fillId="0" borderId="10" xfId="0" applyNumberFormat="1" applyFont="1" applyFill="1" applyBorder="1" applyAlignment="1">
      <alignment/>
    </xf>
    <xf numFmtId="0" fontId="51" fillId="0" borderId="12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50" fillId="0" borderId="0" xfId="0" applyNumberFormat="1" applyFont="1" applyFill="1" applyAlignment="1">
      <alignment/>
    </xf>
    <xf numFmtId="0" fontId="51" fillId="0" borderId="13" xfId="0" applyFont="1" applyFill="1" applyBorder="1" applyAlignment="1">
      <alignment wrapText="1"/>
    </xf>
    <xf numFmtId="4" fontId="0" fillId="0" borderId="12" xfId="0" applyNumberFormat="1" applyFill="1" applyBorder="1" applyAlignment="1">
      <alignment/>
    </xf>
    <xf numFmtId="4" fontId="51" fillId="0" borderId="12" xfId="0" applyNumberFormat="1" applyFon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51" fillId="0" borderId="0" xfId="0" applyNumberFormat="1" applyFont="1" applyFill="1" applyAlignment="1">
      <alignment/>
    </xf>
    <xf numFmtId="4" fontId="5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50" fillId="0" borderId="13" xfId="0" applyFont="1" applyFill="1" applyBorder="1" applyAlignment="1">
      <alignment wrapText="1"/>
    </xf>
    <xf numFmtId="4" fontId="5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51" fillId="0" borderId="15" xfId="0" applyNumberFormat="1" applyFont="1" applyFill="1" applyBorder="1" applyAlignment="1">
      <alignment/>
    </xf>
    <xf numFmtId="4" fontId="53" fillId="0" borderId="12" xfId="0" applyNumberFormat="1" applyFont="1" applyFill="1" applyBorder="1" applyAlignment="1">
      <alignment/>
    </xf>
    <xf numFmtId="4" fontId="51" fillId="0" borderId="16" xfId="0" applyNumberFormat="1" applyFont="1" applyFill="1" applyBorder="1" applyAlignment="1">
      <alignment/>
    </xf>
    <xf numFmtId="4" fontId="51" fillId="0" borderId="11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4" fillId="0" borderId="12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51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51" fillId="0" borderId="18" xfId="0" applyNumberFormat="1" applyFont="1" applyFill="1" applyBorder="1" applyAlignment="1">
      <alignment/>
    </xf>
    <xf numFmtId="4" fontId="51" fillId="0" borderId="19" xfId="0" applyNumberFormat="1" applyFont="1" applyFill="1" applyBorder="1" applyAlignment="1">
      <alignment/>
    </xf>
    <xf numFmtId="4" fontId="54" fillId="0" borderId="14" xfId="0" applyNumberFormat="1" applyFont="1" applyFill="1" applyBorder="1" applyAlignment="1">
      <alignment/>
    </xf>
    <xf numFmtId="4" fontId="51" fillId="0" borderId="1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53" fillId="0" borderId="13" xfId="0" applyNumberFormat="1" applyFont="1" applyFill="1" applyBorder="1" applyAlignment="1">
      <alignment/>
    </xf>
    <xf numFmtId="4" fontId="51" fillId="0" borderId="20" xfId="0" applyNumberFormat="1" applyFont="1" applyFill="1" applyBorder="1" applyAlignment="1">
      <alignment/>
    </xf>
    <xf numFmtId="4" fontId="51" fillId="0" borderId="21" xfId="0" applyNumberFormat="1" applyFont="1" applyFill="1" applyBorder="1" applyAlignment="1">
      <alignment/>
    </xf>
    <xf numFmtId="4" fontId="49" fillId="0" borderId="13" xfId="0" applyNumberFormat="1" applyFont="1" applyFill="1" applyBorder="1" applyAlignment="1">
      <alignment/>
    </xf>
    <xf numFmtId="0" fontId="51" fillId="0" borderId="14" xfId="0" applyFont="1" applyFill="1" applyBorder="1" applyAlignment="1">
      <alignment/>
    </xf>
    <xf numFmtId="4" fontId="51" fillId="0" borderId="14" xfId="0" applyNumberFormat="1" applyFont="1" applyFill="1" applyBorder="1" applyAlignment="1">
      <alignment/>
    </xf>
    <xf numFmtId="4" fontId="51" fillId="0" borderId="22" xfId="0" applyNumberFormat="1" applyFont="1" applyFill="1" applyBorder="1" applyAlignment="1">
      <alignment/>
    </xf>
    <xf numFmtId="4" fontId="49" fillId="0" borderId="14" xfId="0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51" fillId="0" borderId="23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4" fontId="51" fillId="0" borderId="24" xfId="0" applyNumberFormat="1" applyFont="1" applyFill="1" applyBorder="1" applyAlignment="1">
      <alignment/>
    </xf>
    <xf numFmtId="4" fontId="53" fillId="0" borderId="25" xfId="0" applyNumberFormat="1" applyFon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51" fillId="0" borderId="26" xfId="0" applyNumberFormat="1" applyFont="1" applyFill="1" applyBorder="1" applyAlignment="1">
      <alignment/>
    </xf>
    <xf numFmtId="4" fontId="51" fillId="0" borderId="27" xfId="0" applyNumberFormat="1" applyFont="1" applyFill="1" applyBorder="1" applyAlignment="1">
      <alignment/>
    </xf>
    <xf numFmtId="4" fontId="53" fillId="0" borderId="27" xfId="0" applyNumberFormat="1" applyFont="1" applyFill="1" applyBorder="1" applyAlignment="1">
      <alignment/>
    </xf>
    <xf numFmtId="4" fontId="51" fillId="0" borderId="28" xfId="0" applyNumberFormat="1" applyFont="1" applyFill="1" applyBorder="1" applyAlignment="1">
      <alignment/>
    </xf>
    <xf numFmtId="4" fontId="53" fillId="0" borderId="28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7" xfId="0" applyNumberForma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49" fillId="0" borderId="28" xfId="0" applyNumberFormat="1" applyFont="1" applyFill="1" applyBorder="1" applyAlignment="1">
      <alignment/>
    </xf>
    <xf numFmtId="0" fontId="51" fillId="0" borderId="28" xfId="0" applyFon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56" fillId="0" borderId="0" xfId="0" applyNumberFormat="1" applyFont="1" applyFill="1" applyAlignment="1">
      <alignment/>
    </xf>
    <xf numFmtId="0" fontId="51" fillId="0" borderId="15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15" xfId="0" applyFont="1" applyFill="1" applyBorder="1" applyAlignment="1">
      <alignment horizontal="right" wrapText="1"/>
    </xf>
    <xf numFmtId="49" fontId="51" fillId="0" borderId="12" xfId="0" applyNumberFormat="1" applyFont="1" applyFill="1" applyBorder="1" applyAlignment="1">
      <alignment horizontal="right"/>
    </xf>
    <xf numFmtId="14" fontId="51" fillId="0" borderId="12" xfId="0" applyNumberFormat="1" applyFont="1" applyFill="1" applyBorder="1" applyAlignment="1">
      <alignment/>
    </xf>
    <xf numFmtId="0" fontId="51" fillId="0" borderId="12" xfId="0" applyFont="1" applyFill="1" applyBorder="1" applyAlignment="1">
      <alignment wrapText="1"/>
    </xf>
    <xf numFmtId="0" fontId="51" fillId="0" borderId="12" xfId="0" applyFont="1" applyFill="1" applyBorder="1" applyAlignment="1">
      <alignment horizontal="center"/>
    </xf>
    <xf numFmtId="0" fontId="51" fillId="0" borderId="12" xfId="0" applyFont="1" applyFill="1" applyBorder="1" applyAlignment="1">
      <alignment horizontal="right"/>
    </xf>
    <xf numFmtId="0" fontId="42" fillId="0" borderId="12" xfId="53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0" fontId="51" fillId="0" borderId="28" xfId="0" applyFont="1" applyFill="1" applyBorder="1" applyAlignment="1">
      <alignment/>
    </xf>
    <xf numFmtId="178" fontId="51" fillId="0" borderId="28" xfId="0" applyNumberFormat="1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28" xfId="0" applyFont="1" applyFill="1" applyBorder="1" applyAlignment="1">
      <alignment horizontal="center"/>
    </xf>
    <xf numFmtId="0" fontId="51" fillId="0" borderId="28" xfId="0" applyFont="1" applyFill="1" applyBorder="1" applyAlignment="1">
      <alignment horizontal="right"/>
    </xf>
    <xf numFmtId="178" fontId="51" fillId="0" borderId="28" xfId="0" applyNumberFormat="1" applyFont="1" applyFill="1" applyBorder="1" applyAlignment="1">
      <alignment horizontal="right"/>
    </xf>
    <xf numFmtId="0" fontId="51" fillId="0" borderId="28" xfId="0" applyFont="1" applyFill="1" applyBorder="1" applyAlignment="1">
      <alignment vertical="center" wrapText="1"/>
    </xf>
    <xf numFmtId="49" fontId="51" fillId="0" borderId="28" xfId="0" applyNumberFormat="1" applyFont="1" applyFill="1" applyBorder="1" applyAlignment="1">
      <alignment horizontal="center"/>
    </xf>
    <xf numFmtId="0" fontId="42" fillId="0" borderId="28" xfId="53" applyFont="1" applyFill="1" applyBorder="1" applyAlignment="1">
      <alignment/>
    </xf>
    <xf numFmtId="0" fontId="51" fillId="0" borderId="0" xfId="0" applyFont="1" applyFill="1" applyAlignment="1">
      <alignment wrapText="1"/>
    </xf>
    <xf numFmtId="0" fontId="51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178" fontId="51" fillId="0" borderId="10" xfId="0" applyNumberFormat="1" applyFont="1" applyFill="1" applyBorder="1" applyAlignment="1">
      <alignment horizontal="right"/>
    </xf>
    <xf numFmtId="49" fontId="51" fillId="0" borderId="10" xfId="0" applyNumberFormat="1" applyFont="1" applyFill="1" applyBorder="1" applyAlignment="1">
      <alignment horizontal="center"/>
    </xf>
    <xf numFmtId="0" fontId="42" fillId="0" borderId="10" xfId="53" applyFont="1" applyFill="1" applyBorder="1" applyAlignment="1">
      <alignment/>
    </xf>
    <xf numFmtId="178" fontId="2" fillId="0" borderId="10" xfId="0" applyNumberFormat="1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right" wrapText="1"/>
    </xf>
    <xf numFmtId="0" fontId="57" fillId="0" borderId="10" xfId="53" applyFont="1" applyFill="1" applyBorder="1" applyAlignment="1">
      <alignment/>
    </xf>
    <xf numFmtId="0" fontId="51" fillId="0" borderId="17" xfId="0" applyFont="1" applyFill="1" applyBorder="1" applyAlignment="1">
      <alignment/>
    </xf>
    <xf numFmtId="14" fontId="51" fillId="0" borderId="10" xfId="0" applyNumberFormat="1" applyFont="1" applyFill="1" applyBorder="1" applyAlignment="1">
      <alignment/>
    </xf>
    <xf numFmtId="0" fontId="51" fillId="0" borderId="11" xfId="0" applyFont="1" applyFill="1" applyBorder="1" applyAlignment="1">
      <alignment wrapText="1"/>
    </xf>
    <xf numFmtId="0" fontId="42" fillId="0" borderId="0" xfId="53" applyFill="1" applyAlignment="1">
      <alignment wrapText="1"/>
    </xf>
    <xf numFmtId="0" fontId="51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51" fillId="0" borderId="14" xfId="0" applyFont="1" applyFill="1" applyBorder="1" applyAlignment="1">
      <alignment horizontal="right"/>
    </xf>
    <xf numFmtId="14" fontId="51" fillId="0" borderId="14" xfId="0" applyNumberFormat="1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42" fillId="0" borderId="14" xfId="53" applyFill="1" applyBorder="1" applyAlignment="1">
      <alignment/>
    </xf>
    <xf numFmtId="0" fontId="2" fillId="0" borderId="12" xfId="0" applyFont="1" applyFill="1" applyBorder="1" applyAlignment="1">
      <alignment/>
    </xf>
    <xf numFmtId="49" fontId="51" fillId="0" borderId="13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left"/>
    </xf>
    <xf numFmtId="178" fontId="51" fillId="0" borderId="13" xfId="0" applyNumberFormat="1" applyFont="1" applyFill="1" applyBorder="1" applyAlignment="1">
      <alignment/>
    </xf>
    <xf numFmtId="0" fontId="42" fillId="0" borderId="13" xfId="53" applyFont="1" applyFill="1" applyBorder="1" applyAlignment="1">
      <alignment/>
    </xf>
    <xf numFmtId="0" fontId="51" fillId="0" borderId="0" xfId="0" applyFont="1" applyFill="1" applyAlignment="1">
      <alignment horizontal="right"/>
    </xf>
    <xf numFmtId="1" fontId="51" fillId="0" borderId="0" xfId="0" applyNumberFormat="1" applyFont="1" applyFill="1" applyAlignment="1">
      <alignment/>
    </xf>
    <xf numFmtId="3" fontId="51" fillId="0" borderId="0" xfId="0" applyNumberFormat="1" applyFont="1" applyFill="1" applyAlignment="1">
      <alignment/>
    </xf>
    <xf numFmtId="0" fontId="58" fillId="0" borderId="12" xfId="0" applyFont="1" applyFill="1" applyBorder="1" applyAlignment="1">
      <alignment/>
    </xf>
    <xf numFmtId="1" fontId="58" fillId="0" borderId="12" xfId="0" applyNumberFormat="1" applyFont="1" applyFill="1" applyBorder="1" applyAlignment="1">
      <alignment/>
    </xf>
    <xf numFmtId="1" fontId="58" fillId="0" borderId="28" xfId="0" applyNumberFormat="1" applyFont="1" applyFill="1" applyBorder="1" applyAlignment="1">
      <alignment/>
    </xf>
    <xf numFmtId="1" fontId="58" fillId="0" borderId="10" xfId="0" applyNumberFormat="1" applyFont="1" applyFill="1" applyBorder="1" applyAlignment="1">
      <alignment/>
    </xf>
    <xf numFmtId="1" fontId="58" fillId="0" borderId="13" xfId="0" applyNumberFormat="1" applyFont="1" applyFill="1" applyBorder="1" applyAlignment="1">
      <alignment/>
    </xf>
    <xf numFmtId="1" fontId="58" fillId="0" borderId="13" xfId="0" applyNumberFormat="1" applyFont="1" applyFill="1" applyBorder="1" applyAlignment="1">
      <alignment wrapText="1"/>
    </xf>
    <xf numFmtId="1" fontId="58" fillId="0" borderId="14" xfId="0" applyNumberFormat="1" applyFont="1" applyFill="1" applyBorder="1" applyAlignment="1">
      <alignment/>
    </xf>
    <xf numFmtId="1" fontId="59" fillId="0" borderId="12" xfId="0" applyNumberFormat="1" applyFont="1" applyFill="1" applyBorder="1" applyAlignment="1">
      <alignment horizontal="right" wrapText="1"/>
    </xf>
    <xf numFmtId="49" fontId="59" fillId="0" borderId="28" xfId="0" applyNumberFormat="1" applyFont="1" applyFill="1" applyBorder="1" applyAlignment="1">
      <alignment horizontal="right"/>
    </xf>
    <xf numFmtId="49" fontId="59" fillId="0" borderId="10" xfId="0" applyNumberFormat="1" applyFont="1" applyFill="1" applyBorder="1" applyAlignment="1">
      <alignment horizontal="right"/>
    </xf>
    <xf numFmtId="1" fontId="59" fillId="0" borderId="12" xfId="0" applyNumberFormat="1" applyFont="1" applyFill="1" applyBorder="1" applyAlignment="1">
      <alignment horizontal="right"/>
    </xf>
    <xf numFmtId="1" fontId="59" fillId="0" borderId="14" xfId="0" applyNumberFormat="1" applyFont="1" applyFill="1" applyBorder="1" applyAlignment="1">
      <alignment horizontal="right"/>
    </xf>
    <xf numFmtId="1" fontId="59" fillId="0" borderId="13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0" fontId="58" fillId="0" borderId="14" xfId="0" applyFont="1" applyFill="1" applyBorder="1" applyAlignment="1">
      <alignment/>
    </xf>
    <xf numFmtId="49" fontId="51" fillId="0" borderId="14" xfId="0" applyNumberFormat="1" applyFont="1" applyFill="1" applyBorder="1" applyAlignment="1">
      <alignment horizontal="right"/>
    </xf>
    <xf numFmtId="178" fontId="51" fillId="0" borderId="13" xfId="0" applyNumberFormat="1" applyFont="1" applyFill="1" applyBorder="1" applyAlignment="1">
      <alignment horizontal="right"/>
    </xf>
    <xf numFmtId="49" fontId="59" fillId="0" borderId="13" xfId="0" applyNumberFormat="1" applyFont="1" applyFill="1" applyBorder="1" applyAlignment="1">
      <alignment horizontal="right"/>
    </xf>
    <xf numFmtId="0" fontId="51" fillId="0" borderId="18" xfId="0" applyFont="1" applyFill="1" applyBorder="1" applyAlignment="1">
      <alignment/>
    </xf>
    <xf numFmtId="4" fontId="53" fillId="0" borderId="29" xfId="0" applyNumberFormat="1" applyFont="1" applyFill="1" applyBorder="1" applyAlignment="1">
      <alignment/>
    </xf>
    <xf numFmtId="49" fontId="51" fillId="0" borderId="25" xfId="0" applyNumberFormat="1" applyFont="1" applyFill="1" applyBorder="1" applyAlignment="1">
      <alignment horizontal="right"/>
    </xf>
    <xf numFmtId="0" fontId="51" fillId="0" borderId="30" xfId="0" applyFont="1" applyFill="1" applyBorder="1" applyAlignment="1">
      <alignment/>
    </xf>
    <xf numFmtId="0" fontId="58" fillId="0" borderId="25" xfId="0" applyFont="1" applyFill="1" applyBorder="1" applyAlignment="1">
      <alignment/>
    </xf>
    <xf numFmtId="49" fontId="51" fillId="0" borderId="31" xfId="0" applyNumberFormat="1" applyFont="1" applyFill="1" applyBorder="1" applyAlignment="1">
      <alignment horizontal="center"/>
    </xf>
    <xf numFmtId="1" fontId="58" fillId="0" borderId="31" xfId="0" applyNumberFormat="1" applyFont="1" applyFill="1" applyBorder="1" applyAlignment="1">
      <alignment/>
    </xf>
    <xf numFmtId="0" fontId="51" fillId="0" borderId="24" xfId="0" applyFont="1" applyFill="1" applyBorder="1" applyAlignment="1">
      <alignment/>
    </xf>
    <xf numFmtId="4" fontId="51" fillId="0" borderId="25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49" fillId="0" borderId="25" xfId="0" applyNumberFormat="1" applyFont="1" applyFill="1" applyBorder="1" applyAlignment="1">
      <alignment/>
    </xf>
    <xf numFmtId="4" fontId="51" fillId="0" borderId="0" xfId="0" applyNumberFormat="1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0" fontId="51" fillId="0" borderId="21" xfId="0" applyFont="1" applyFill="1" applyBorder="1" applyAlignment="1">
      <alignment/>
    </xf>
    <xf numFmtId="0" fontId="42" fillId="0" borderId="12" xfId="53" applyFont="1" applyFill="1" applyBorder="1" applyAlignment="1">
      <alignment/>
    </xf>
    <xf numFmtId="0" fontId="50" fillId="0" borderId="17" xfId="0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bastian_ardelean@yahoo.com" TargetMode="External" /><Relationship Id="rId2" Type="http://schemas.openxmlformats.org/officeDocument/2006/relationships/hyperlink" Target="mailto:michaela19772005@yahoo.com" TargetMode="External" /><Relationship Id="rId3" Type="http://schemas.openxmlformats.org/officeDocument/2006/relationships/hyperlink" Target="mailto:boitor.orsolya@gmail.com" TargetMode="External" /><Relationship Id="rId4" Type="http://schemas.openxmlformats.org/officeDocument/2006/relationships/hyperlink" Target="mailto:mbojan70@yahoo.ro" TargetMode="External" /><Relationship Id="rId5" Type="http://schemas.openxmlformats.org/officeDocument/2006/relationships/hyperlink" Target="mailto:lavinia.boldan@yahoo.com" TargetMode="External" /><Relationship Id="rId6" Type="http://schemas.openxmlformats.org/officeDocument/2006/relationships/hyperlink" Target="mailto:boros.rolland@gmail.com" TargetMode="External" /><Relationship Id="rId7" Type="http://schemas.openxmlformats.org/officeDocument/2006/relationships/hyperlink" Target="mailto:dr.laurabota@yahoo.com" TargetMode="External" /><Relationship Id="rId8" Type="http://schemas.openxmlformats.org/officeDocument/2006/relationships/hyperlink" Target="mailto:inezzgaspar@yahoo.com" TargetMode="External" /><Relationship Id="rId9" Type="http://schemas.openxmlformats.org/officeDocument/2006/relationships/hyperlink" Target="mailto:mariuscadar87@gmail.com" TargetMode="External" /><Relationship Id="rId10" Type="http://schemas.openxmlformats.org/officeDocument/2006/relationships/hyperlink" Target="mailto:cecaneugen@gmail.com" TargetMode="External" /><Relationship Id="rId11" Type="http://schemas.openxmlformats.org/officeDocument/2006/relationships/hyperlink" Target="mailto:chedeaadrian@yahoo.com" TargetMode="External" /><Relationship Id="rId12" Type="http://schemas.openxmlformats.org/officeDocument/2006/relationships/hyperlink" Target="mailto:dr_cocishajnalka@yahoo.com" TargetMode="External" /><Relationship Id="rId13" Type="http://schemas.openxmlformats.org/officeDocument/2006/relationships/hyperlink" Target="mailto:auracris4@yahoo.com" TargetMode="External" /><Relationship Id="rId14" Type="http://schemas.openxmlformats.org/officeDocument/2006/relationships/hyperlink" Target="mailto:curelaru_alexandra@yahoo.com" TargetMode="External" /><Relationship Id="rId15" Type="http://schemas.openxmlformats.org/officeDocument/2006/relationships/hyperlink" Target="mailto:curelaru_alexandra@yahoo.com" TargetMode="External" /><Relationship Id="rId16" Type="http://schemas.openxmlformats.org/officeDocument/2006/relationships/hyperlink" Target="mailto:drcarmendobra@gmail.com" TargetMode="External" /><Relationship Id="rId17" Type="http://schemas.openxmlformats.org/officeDocument/2006/relationships/hyperlink" Target="mailto:dr.dragalaubogdanmircea@yahoo.com" TargetMode="External" /><Relationship Id="rId18" Type="http://schemas.openxmlformats.org/officeDocument/2006/relationships/hyperlink" Target="mailto:fodor_pityu@yahoo.com" TargetMode="External" /><Relationship Id="rId19" Type="http://schemas.openxmlformats.org/officeDocument/2006/relationships/hyperlink" Target="mailto:geng_mihaly@freemail.hu" TargetMode="External" /><Relationship Id="rId20" Type="http://schemas.openxmlformats.org/officeDocument/2006/relationships/hyperlink" Target="mailto:drmonicagliga88@gmail.com" TargetMode="External" /><Relationship Id="rId21" Type="http://schemas.openxmlformats.org/officeDocument/2006/relationships/hyperlink" Target="mailto:carmengozar@gmail.com" TargetMode="External" /><Relationship Id="rId22" Type="http://schemas.openxmlformats.org/officeDocument/2006/relationships/hyperlink" Target="mailto:ggassix@yahoo.com" TargetMode="External" /><Relationship Id="rId23" Type="http://schemas.openxmlformats.org/officeDocument/2006/relationships/hyperlink" Target="mailto:hoffenpradlia@yahoo.com" TargetMode="External" /><Relationship Id="rId24" Type="http://schemas.openxmlformats.org/officeDocument/2006/relationships/hyperlink" Target="mailto:drmirelhosu@gmail.com" TargetMode="External" /><Relationship Id="rId25" Type="http://schemas.openxmlformats.org/officeDocument/2006/relationships/hyperlink" Target="mailto:hudakdent@gmail.com" TargetMode="External" /><Relationship Id="rId26" Type="http://schemas.openxmlformats.org/officeDocument/2006/relationships/hyperlink" Target="mailto:iakabgabriela@gmail.com" TargetMode="External" /><Relationship Id="rId27" Type="http://schemas.openxmlformats.org/officeDocument/2006/relationships/hyperlink" Target="mailto:radu_izman@yahoo.com" TargetMode="External" /><Relationship Id="rId28" Type="http://schemas.openxmlformats.org/officeDocument/2006/relationships/hyperlink" Target="mailto:kaszabolcs@yahoo.com" TargetMode="External" /><Relationship Id="rId29" Type="http://schemas.openxmlformats.org/officeDocument/2006/relationships/hyperlink" Target="mailto:lzr_cristi@yahoo.com" TargetMode="External" /><Relationship Id="rId30" Type="http://schemas.openxmlformats.org/officeDocument/2006/relationships/hyperlink" Target="mailto:maghiarloredana@gmail.com" TargetMode="External" /><Relationship Id="rId31" Type="http://schemas.openxmlformats.org/officeDocument/2006/relationships/hyperlink" Target="mailto:i96oana@yahoo.com" TargetMode="External" /><Relationship Id="rId32" Type="http://schemas.openxmlformats.org/officeDocument/2006/relationships/hyperlink" Target="mailto:marcusnorbert@yahoo.com" TargetMode="External" /><Relationship Id="rId33" Type="http://schemas.openxmlformats.org/officeDocument/2006/relationships/hyperlink" Target="mailto:gabica2985@yahoo.com" TargetMode="External" /><Relationship Id="rId34" Type="http://schemas.openxmlformats.org/officeDocument/2006/relationships/hyperlink" Target="mailto:matiz.vasile@gmail.com" TargetMode="External" /><Relationship Id="rId35" Type="http://schemas.openxmlformats.org/officeDocument/2006/relationships/hyperlink" Target="mailto:muresanvlad1985@yahoo.com" TargetMode="External" /><Relationship Id="rId36" Type="http://schemas.openxmlformats.org/officeDocument/2006/relationships/hyperlink" Target="mailto:dentmonika@yahoo.com" TargetMode="External" /><Relationship Id="rId37" Type="http://schemas.openxmlformats.org/officeDocument/2006/relationships/hyperlink" Target="mailto:narita.mircea@yahoo.com" TargetMode="External" /><Relationship Id="rId38" Type="http://schemas.openxmlformats.org/officeDocument/2006/relationships/hyperlink" Target="mailto:drnichitavalentin@gmail.com" TargetMode="External" /><Relationship Id="rId39" Type="http://schemas.openxmlformats.org/officeDocument/2006/relationships/hyperlink" Target="mailto:alexandrau86@yahoo.com" TargetMode="External" /><Relationship Id="rId40" Type="http://schemas.openxmlformats.org/officeDocument/2006/relationships/hyperlink" Target="mailto:carinaorha@gmail.com" TargetMode="External" /><Relationship Id="rId41" Type="http://schemas.openxmlformats.org/officeDocument/2006/relationships/hyperlink" Target="mailto:gergosaab@yahoo.com" TargetMode="External" /><Relationship Id="rId42" Type="http://schemas.openxmlformats.org/officeDocument/2006/relationships/hyperlink" Target="mailto:alinpetrisor26@gmail.com" TargetMode="External" /><Relationship Id="rId43" Type="http://schemas.openxmlformats.org/officeDocument/2006/relationships/hyperlink" Target="mailto:dr.pinteacristian@gmail.com" TargetMode="External" /><Relationship Id="rId44" Type="http://schemas.openxmlformats.org/officeDocument/2006/relationships/hyperlink" Target="mailto:pop_lucian_claudiu@yahoo.com" TargetMode="External" /><Relationship Id="rId45" Type="http://schemas.openxmlformats.org/officeDocument/2006/relationships/hyperlink" Target="mailto:fok_31@yahoo.com" TargetMode="External" /><Relationship Id="rId46" Type="http://schemas.openxmlformats.org/officeDocument/2006/relationships/hyperlink" Target="mailto:romanbogdanlucian@yahoo.com" TargetMode="External" /><Relationship Id="rId47" Type="http://schemas.openxmlformats.org/officeDocument/2006/relationships/hyperlink" Target="mailto:saladiagnostics@gmail.com" TargetMode="External" /><Relationship Id="rId48" Type="http://schemas.openxmlformats.org/officeDocument/2006/relationships/hyperlink" Target="mailto:office@olimpiamed.ro" TargetMode="External" /><Relationship Id="rId49" Type="http://schemas.openxmlformats.org/officeDocument/2006/relationships/hyperlink" Target="mailto:andrassoos1987@gmail.com" TargetMode="External" /><Relationship Id="rId50" Type="http://schemas.openxmlformats.org/officeDocument/2006/relationships/hyperlink" Target="mailto:tudorsever@yahoo.com" TargetMode="External" /><Relationship Id="rId51" Type="http://schemas.openxmlformats.org/officeDocument/2006/relationships/hyperlink" Target="mailto:tudorsever@yahoo.com" TargetMode="External" /><Relationship Id="rId52" Type="http://schemas.openxmlformats.org/officeDocument/2006/relationships/hyperlink" Target="mailto:stoicaclaudiu08@yahoo.com" TargetMode="External" /><Relationship Id="rId53" Type="http://schemas.openxmlformats.org/officeDocument/2006/relationships/hyperlink" Target="mailto:szegedi_r@yahoo.com" TargetMode="External" /><Relationship Id="rId54" Type="http://schemas.openxmlformats.org/officeDocument/2006/relationships/hyperlink" Target="mailto:szilagyi.anton@yahoo.com" TargetMode="External" /><Relationship Id="rId55" Type="http://schemas.openxmlformats.org/officeDocument/2006/relationships/hyperlink" Target="mailto:romelatasnadi@yahoo.com" TargetMode="External" /><Relationship Id="rId56" Type="http://schemas.openxmlformats.org/officeDocument/2006/relationships/hyperlink" Target="mailto:torok_zoltan73@yahoo.com" TargetMode="External" /><Relationship Id="rId57" Type="http://schemas.openxmlformats.org/officeDocument/2006/relationships/hyperlink" Target="mailto:torok_zoltan73@yahoo.com" TargetMode="External" /><Relationship Id="rId58" Type="http://schemas.openxmlformats.org/officeDocument/2006/relationships/hyperlink" Target="mailto:turtivladandrei@gmail.com" TargetMode="External" /><Relationship Id="rId59" Type="http://schemas.openxmlformats.org/officeDocument/2006/relationships/hyperlink" Target="mailto:ungur_cristi2003@yahoo.com" TargetMode="External" /><Relationship Id="rId60" Type="http://schemas.openxmlformats.org/officeDocument/2006/relationships/hyperlink" Target="mailto:helen_vb2000@yahoo.com" TargetMode="External" /><Relationship Id="rId61" Type="http://schemas.openxmlformats.org/officeDocument/2006/relationships/hyperlink" Target="mailto:carminavasil@gmail.com" TargetMode="External" /><Relationship Id="rId62" Type="http://schemas.openxmlformats.org/officeDocument/2006/relationships/hyperlink" Target="mailto:farmaciasfanton@yahoo.com" TargetMode="External" /><Relationship Id="rId63" Type="http://schemas.openxmlformats.org/officeDocument/2006/relationships/hyperlink" Target="mailto:codruta_pop@ymail.com" TargetMode="External" /><Relationship Id="rId64" Type="http://schemas.openxmlformats.org/officeDocument/2006/relationships/hyperlink" Target="mailto:bolba_vlad@yahoo.com" TargetMode="External" /><Relationship Id="rId65" Type="http://schemas.openxmlformats.org/officeDocument/2006/relationships/hyperlink" Target="mailto:c.eles@yahoo.com" TargetMode="External" /><Relationship Id="rId66" Type="http://schemas.openxmlformats.org/officeDocument/2006/relationships/hyperlink" Target="mailto:dr_farcas_ada@ymail.com" TargetMode="External" /><Relationship Id="rId67" Type="http://schemas.openxmlformats.org/officeDocument/2006/relationships/hyperlink" Target="mailto:gy.edike@freemail.hu" TargetMode="External" /><Relationship Id="rId68" Type="http://schemas.openxmlformats.org/officeDocument/2006/relationships/hyperlink" Target="mailto:schvarczkopfcsilla@yahoo.com" TargetMode="External" /><Relationship Id="rId69" Type="http://schemas.openxmlformats.org/officeDocument/2006/relationships/hyperlink" Target="mailto:madalinapalcau@yahoo.com" TargetMode="External" /><Relationship Id="rId70" Type="http://schemas.openxmlformats.org/officeDocument/2006/relationships/hyperlink" Target="mailto:greta_hart@yahoo.com" TargetMode="External" /><Relationship Id="rId71" Type="http://schemas.openxmlformats.org/officeDocument/2006/relationships/hyperlink" Target="mailto:plesaaniela@yahoo.com" TargetMode="External" /><Relationship Id="rId72" Type="http://schemas.openxmlformats.org/officeDocument/2006/relationships/hyperlink" Target="mailto:contact@drpetric.ro" TargetMode="External" /><Relationship Id="rId73" Type="http://schemas.openxmlformats.org/officeDocument/2006/relationships/hyperlink" Target="mailto:alexandraa90@yahoo.com" TargetMode="External" /><Relationship Id="rId74" Type="http://schemas.openxmlformats.org/officeDocument/2006/relationships/hyperlink" Target="mailto:spdent74@gmail.com" TargetMode="External" /><Relationship Id="rId75" Type="http://schemas.openxmlformats.org/officeDocument/2006/relationships/hyperlink" Target="mailto:doctorratiu@gmail.com" TargetMode="External" /><Relationship Id="rId76" Type="http://schemas.openxmlformats.org/officeDocument/2006/relationships/hyperlink" Target="mailto:robi_adi@yahoo.com" TargetMode="External" /><Relationship Id="rId77" Type="http://schemas.openxmlformats.org/officeDocument/2006/relationships/hyperlink" Target="mailto:murvai.attila@yahoo.com" TargetMode="External" /><Relationship Id="rId78" Type="http://schemas.openxmlformats.org/officeDocument/2006/relationships/hyperlink" Target="mailto:lena6605@yahoo.com" TargetMode="External" /><Relationship Id="rId79" Type="http://schemas.openxmlformats.org/officeDocument/2006/relationships/hyperlink" Target="mailto:diana_vanyi@yahoo.com" TargetMode="External" /><Relationship Id="rId80" Type="http://schemas.openxmlformats.org/officeDocument/2006/relationships/hyperlink" Target="mailto:alex.iozsa@gmail.com" TargetMode="External" /><Relationship Id="rId8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84"/>
  <sheetViews>
    <sheetView tabSelected="1" zoomScale="78" zoomScaleNormal="78" zoomScalePageLayoutView="0" workbookViewId="0" topLeftCell="A1">
      <selection activeCell="A1" sqref="A1"/>
    </sheetView>
  </sheetViews>
  <sheetFormatPr defaultColWidth="1.28515625" defaultRowHeight="15"/>
  <cols>
    <col min="1" max="1" width="6.8515625" style="4" bestFit="1" customWidth="1"/>
    <col min="2" max="2" width="35.57421875" style="4" bestFit="1" customWidth="1"/>
    <col min="3" max="3" width="14.421875" style="4" bestFit="1" customWidth="1"/>
    <col min="4" max="4" width="34.57421875" style="4" customWidth="1"/>
    <col min="5" max="5" width="34.28125" style="121" customWidth="1"/>
    <col min="6" max="6" width="37.421875" style="4" bestFit="1" customWidth="1"/>
    <col min="7" max="7" width="7.421875" style="4" customWidth="1"/>
    <col min="8" max="8" width="11.28125" style="121" customWidth="1"/>
    <col min="9" max="9" width="9.28125" style="4" hidden="1" customWidth="1"/>
    <col min="10" max="10" width="11.28125" style="4" hidden="1" customWidth="1"/>
    <col min="11" max="11" width="34.8515625" style="4" hidden="1" customWidth="1"/>
    <col min="12" max="12" width="16.57421875" style="4" hidden="1" customWidth="1"/>
    <col min="13" max="13" width="11.7109375" style="4" hidden="1" customWidth="1"/>
    <col min="14" max="14" width="17.421875" style="4" hidden="1" customWidth="1"/>
    <col min="15" max="15" width="9.140625" style="121" hidden="1" customWidth="1"/>
    <col min="16" max="16" width="37.8515625" style="4" hidden="1" customWidth="1"/>
    <col min="17" max="17" width="6.7109375" style="4" hidden="1" customWidth="1"/>
    <col min="18" max="18" width="6.57421875" style="4" hidden="1" customWidth="1"/>
    <col min="19" max="19" width="21.28125" style="4" hidden="1" customWidth="1"/>
    <col min="20" max="20" width="18.8515625" style="4" hidden="1" customWidth="1"/>
    <col min="21" max="21" width="26.421875" style="4" hidden="1" customWidth="1"/>
    <col min="22" max="22" width="39.421875" style="4" hidden="1" customWidth="1"/>
    <col min="23" max="23" width="35.28125" style="4" hidden="1" customWidth="1"/>
    <col min="24" max="24" width="20.57421875" style="122" hidden="1" customWidth="1"/>
    <col min="25" max="25" width="21.421875" style="4" hidden="1" customWidth="1"/>
    <col min="26" max="26" width="89.140625" style="140" bestFit="1" customWidth="1"/>
    <col min="27" max="27" width="45.00390625" style="4" hidden="1" customWidth="1"/>
    <col min="28" max="28" width="32.8515625" style="4" hidden="1" customWidth="1"/>
    <col min="29" max="29" width="34.28125" style="4" hidden="1" customWidth="1"/>
    <col min="30" max="30" width="23.28125" style="123" hidden="1" customWidth="1"/>
    <col min="31" max="31" width="33.421875" style="4" hidden="1" customWidth="1"/>
    <col min="32" max="33" width="13.00390625" style="4" hidden="1" customWidth="1"/>
    <col min="34" max="37" width="13.28125" style="4" hidden="1" customWidth="1"/>
    <col min="38" max="39" width="12.57421875" style="4" hidden="1" customWidth="1"/>
    <col min="40" max="40" width="11.421875" style="4" hidden="1" customWidth="1"/>
    <col min="41" max="41" width="14.421875" style="4" hidden="1" customWidth="1"/>
    <col min="42" max="43" width="13.57421875" style="4" hidden="1" customWidth="1"/>
    <col min="44" max="45" width="11.28125" style="4" hidden="1" customWidth="1"/>
    <col min="46" max="47" width="11.421875" style="4" hidden="1" customWidth="1"/>
    <col min="48" max="49" width="11.28125" style="4" hidden="1" customWidth="1"/>
    <col min="50" max="51" width="11.421875" style="4" hidden="1" customWidth="1"/>
    <col min="52" max="52" width="11.28125" style="4" hidden="1" customWidth="1"/>
    <col min="53" max="54" width="11.421875" style="4" hidden="1" customWidth="1"/>
    <col min="55" max="55" width="18.140625" style="4" customWidth="1"/>
    <col min="56" max="56" width="11.421875" style="4" hidden="1" customWidth="1"/>
    <col min="57" max="57" width="13.28125" style="4" hidden="1" customWidth="1"/>
    <col min="58" max="58" width="13.140625" style="4" customWidth="1"/>
    <col min="59" max="59" width="12.421875" style="4" hidden="1" customWidth="1"/>
    <col min="60" max="60" width="11.421875" style="4" hidden="1" customWidth="1"/>
    <col min="61" max="61" width="1.28515625" style="4" hidden="1" customWidth="1"/>
    <col min="62" max="62" width="14.28125" style="4" customWidth="1"/>
    <col min="63" max="63" width="12.421875" style="4" hidden="1" customWidth="1"/>
    <col min="64" max="64" width="11.8515625" style="4" hidden="1" customWidth="1"/>
    <col min="65" max="65" width="12.57421875" style="4" hidden="1" customWidth="1"/>
    <col min="66" max="66" width="11.28125" style="4" hidden="1" customWidth="1"/>
    <col min="67" max="68" width="11.421875" style="4" hidden="1" customWidth="1"/>
    <col min="69" max="69" width="13.28125" style="4" bestFit="1" customWidth="1"/>
    <col min="70" max="70" width="11.8515625" style="4" hidden="1" customWidth="1"/>
    <col min="71" max="71" width="11.421875" style="4" hidden="1" customWidth="1"/>
    <col min="72" max="72" width="14.8515625" style="4" customWidth="1"/>
    <col min="73" max="74" width="11.421875" style="4" hidden="1" customWidth="1"/>
    <col min="75" max="75" width="11.28125" style="4" hidden="1" customWidth="1"/>
    <col min="76" max="76" width="11.421875" style="4" hidden="1" customWidth="1"/>
    <col min="77" max="77" width="12.28125" style="4" customWidth="1"/>
    <col min="78" max="79" width="11.140625" style="4" hidden="1" customWidth="1"/>
    <col min="80" max="80" width="11.421875" style="4" hidden="1" customWidth="1"/>
    <col min="81" max="81" width="11.28125" style="4" hidden="1" customWidth="1"/>
    <col min="82" max="82" width="15.7109375" style="4" customWidth="1"/>
    <col min="83" max="84" width="13.00390625" style="4" hidden="1" customWidth="1"/>
    <col min="85" max="85" width="13.7109375" style="4" hidden="1" customWidth="1"/>
    <col min="86" max="86" width="6.8515625" style="4" hidden="1" customWidth="1"/>
    <col min="87" max="87" width="7.8515625" style="4" hidden="1" customWidth="1"/>
    <col min="88" max="88" width="4.57421875" style="4" hidden="1" customWidth="1"/>
    <col min="89" max="89" width="5.57421875" style="4" hidden="1" customWidth="1"/>
    <col min="90" max="90" width="7.421875" style="4" hidden="1" customWidth="1"/>
    <col min="91" max="91" width="9.8515625" style="4" hidden="1" customWidth="1"/>
    <col min="92" max="92" width="10.7109375" style="4" hidden="1" customWidth="1"/>
    <col min="93" max="93" width="10.8515625" style="4" hidden="1" customWidth="1"/>
    <col min="94" max="94" width="4.00390625" style="4" hidden="1" customWidth="1"/>
    <col min="95" max="121" width="1.28515625" style="4" hidden="1" customWidth="1"/>
    <col min="122" max="122" width="1.57421875" style="4" hidden="1" customWidth="1"/>
    <col min="123" max="123" width="1.421875" style="4" hidden="1" customWidth="1"/>
    <col min="124" max="124" width="0.71875" style="4" hidden="1" customWidth="1"/>
    <col min="125" max="125" width="4.00390625" style="4" hidden="1" customWidth="1"/>
    <col min="126" max="126" width="1.8515625" style="4" hidden="1" customWidth="1"/>
    <col min="127" max="127" width="5.57421875" style="4" hidden="1" customWidth="1"/>
    <col min="128" max="128" width="3.57421875" style="4" hidden="1" customWidth="1"/>
    <col min="129" max="129" width="0.85546875" style="4" hidden="1" customWidth="1"/>
    <col min="130" max="132" width="1.57421875" style="4" hidden="1" customWidth="1"/>
    <col min="133" max="133" width="3.28125" style="4" hidden="1" customWidth="1"/>
    <col min="134" max="134" width="1.57421875" style="4" hidden="1" customWidth="1"/>
    <col min="135" max="135" width="1.28515625" style="4" hidden="1" customWidth="1"/>
    <col min="136" max="136" width="1.421875" style="4" hidden="1" customWidth="1"/>
    <col min="137" max="137" width="2.421875" style="4" hidden="1" customWidth="1"/>
    <col min="138" max="138" width="1.57421875" style="4" hidden="1" customWidth="1"/>
    <col min="139" max="139" width="6.7109375" style="4" hidden="1" customWidth="1"/>
    <col min="140" max="140" width="1.1484375" style="4" hidden="1" customWidth="1"/>
    <col min="141" max="143" width="1.28515625" style="4" hidden="1" customWidth="1"/>
    <col min="144" max="144" width="4.00390625" style="4" hidden="1" customWidth="1"/>
    <col min="145" max="145" width="4.140625" style="4" hidden="1" customWidth="1"/>
    <col min="146" max="146" width="1.28515625" style="4" hidden="1" customWidth="1"/>
    <col min="147" max="147" width="3.00390625" style="4" hidden="1" customWidth="1"/>
    <col min="148" max="148" width="2.57421875" style="4" customWidth="1"/>
    <col min="149" max="149" width="2.421875" style="4" bestFit="1" customWidth="1"/>
    <col min="150" max="150" width="12.421875" style="4" bestFit="1" customWidth="1"/>
    <col min="151" max="151" width="6.57421875" style="4" bestFit="1" customWidth="1"/>
    <col min="152" max="152" width="4.28125" style="4" bestFit="1" customWidth="1"/>
    <col min="153" max="153" width="4.28125" style="4" customWidth="1"/>
    <col min="154" max="154" width="0.5625" style="4" bestFit="1" customWidth="1"/>
    <col min="155" max="155" width="2.140625" style="4" customWidth="1"/>
    <col min="156" max="156" width="2.421875" style="4" bestFit="1" customWidth="1"/>
    <col min="157" max="157" width="1.28515625" style="4" customWidth="1"/>
    <col min="158" max="158" width="3.8515625" style="4" bestFit="1" customWidth="1"/>
    <col min="159" max="159" width="4.57421875" style="4" bestFit="1" customWidth="1"/>
    <col min="160" max="163" width="1.57421875" style="4" bestFit="1" customWidth="1"/>
    <col min="164" max="175" width="1.57421875" style="4" customWidth="1"/>
    <col min="176" max="176" width="1.7109375" style="4" bestFit="1" customWidth="1"/>
    <col min="177" max="180" width="1.57421875" style="4" bestFit="1" customWidth="1"/>
    <col min="181" max="195" width="1.57421875" style="4" customWidth="1"/>
    <col min="196" max="16384" width="1.28515625" style="4" customWidth="1"/>
  </cols>
  <sheetData>
    <row r="1" spans="1:93" ht="39" customHeight="1">
      <c r="A1" s="166" t="s">
        <v>0</v>
      </c>
      <c r="B1" s="163" t="s">
        <v>1</v>
      </c>
      <c r="C1" s="163" t="s">
        <v>2</v>
      </c>
      <c r="D1" s="163" t="s">
        <v>3</v>
      </c>
      <c r="E1" s="163" t="s">
        <v>4</v>
      </c>
      <c r="F1" s="161" t="s">
        <v>28</v>
      </c>
      <c r="G1" s="161" t="s">
        <v>5</v>
      </c>
      <c r="H1" s="161" t="s">
        <v>6</v>
      </c>
      <c r="I1" s="161" t="s">
        <v>7</v>
      </c>
      <c r="J1" s="161" t="s">
        <v>8</v>
      </c>
      <c r="K1" s="161" t="s">
        <v>9</v>
      </c>
      <c r="L1" s="161" t="s">
        <v>10</v>
      </c>
      <c r="M1" s="161" t="s">
        <v>11</v>
      </c>
      <c r="N1" s="161" t="s">
        <v>12</v>
      </c>
      <c r="O1" s="161" t="s">
        <v>13</v>
      </c>
      <c r="P1" s="161" t="s">
        <v>14</v>
      </c>
      <c r="Q1" s="161" t="s">
        <v>15</v>
      </c>
      <c r="R1" s="161" t="s">
        <v>16</v>
      </c>
      <c r="S1" s="161" t="s">
        <v>17</v>
      </c>
      <c r="T1" s="161" t="s">
        <v>18</v>
      </c>
      <c r="U1" s="161" t="s">
        <v>19</v>
      </c>
      <c r="V1" s="161" t="s">
        <v>20</v>
      </c>
      <c r="W1" s="161" t="s">
        <v>21</v>
      </c>
      <c r="X1" s="161" t="s">
        <v>22</v>
      </c>
      <c r="Y1" s="161" t="s">
        <v>23</v>
      </c>
      <c r="Z1" s="162" t="s">
        <v>24</v>
      </c>
      <c r="AA1" s="161" t="s">
        <v>25</v>
      </c>
      <c r="AB1" s="161" t="s">
        <v>26</v>
      </c>
      <c r="AC1" s="161" t="s">
        <v>27</v>
      </c>
      <c r="AD1" s="161" t="s">
        <v>29</v>
      </c>
      <c r="AE1" s="161" t="s">
        <v>30</v>
      </c>
      <c r="AF1" s="161" t="s">
        <v>31</v>
      </c>
      <c r="AG1" s="161" t="s">
        <v>858</v>
      </c>
      <c r="AH1" s="161" t="s">
        <v>32</v>
      </c>
      <c r="AI1" s="161" t="s">
        <v>879</v>
      </c>
      <c r="AJ1" s="161" t="s">
        <v>33</v>
      </c>
      <c r="AK1" s="161" t="s">
        <v>880</v>
      </c>
      <c r="AL1" s="161" t="s">
        <v>34</v>
      </c>
      <c r="AM1" s="163" t="s">
        <v>881</v>
      </c>
      <c r="AN1" s="163" t="s">
        <v>35</v>
      </c>
      <c r="AO1" s="163" t="s">
        <v>36</v>
      </c>
      <c r="AP1" s="161" t="s">
        <v>878</v>
      </c>
      <c r="AQ1" s="161" t="s">
        <v>1031</v>
      </c>
      <c r="AR1" s="163" t="s">
        <v>37</v>
      </c>
      <c r="AS1" s="161" t="s">
        <v>1227</v>
      </c>
      <c r="AT1" s="161" t="s">
        <v>1032</v>
      </c>
      <c r="AU1" s="161" t="s">
        <v>1033</v>
      </c>
      <c r="AV1" s="163" t="s">
        <v>38</v>
      </c>
      <c r="AW1" s="161" t="s">
        <v>1034</v>
      </c>
      <c r="AX1" s="161" t="s">
        <v>1035</v>
      </c>
      <c r="AY1" s="161" t="s">
        <v>1036</v>
      </c>
      <c r="AZ1" s="161" t="s">
        <v>1228</v>
      </c>
      <c r="BA1" s="161" t="s">
        <v>1045</v>
      </c>
      <c r="BB1" s="164" t="s">
        <v>39</v>
      </c>
      <c r="BC1" s="165" t="s">
        <v>40</v>
      </c>
      <c r="BD1" s="165" t="s">
        <v>1049</v>
      </c>
      <c r="BE1" s="165" t="s">
        <v>1058</v>
      </c>
      <c r="BF1" s="165" t="s">
        <v>41</v>
      </c>
      <c r="BG1" s="165" t="s">
        <v>1048</v>
      </c>
      <c r="BH1" s="165" t="s">
        <v>1050</v>
      </c>
      <c r="BI1" s="165" t="s">
        <v>1060</v>
      </c>
      <c r="BJ1" s="165" t="s">
        <v>876</v>
      </c>
      <c r="BK1" s="165" t="s">
        <v>1066</v>
      </c>
      <c r="BL1" s="165" t="s">
        <v>1051</v>
      </c>
      <c r="BM1" s="165" t="s">
        <v>1067</v>
      </c>
      <c r="BN1" s="165" t="s">
        <v>42</v>
      </c>
      <c r="BO1" s="165" t="s">
        <v>1052</v>
      </c>
      <c r="BP1" s="165" t="s">
        <v>43</v>
      </c>
      <c r="BQ1" s="165" t="s">
        <v>877</v>
      </c>
      <c r="BR1" s="165" t="s">
        <v>44</v>
      </c>
      <c r="BS1" s="165" t="s">
        <v>45</v>
      </c>
      <c r="BT1" s="165" t="s">
        <v>46</v>
      </c>
      <c r="BU1" s="165" t="s">
        <v>1070</v>
      </c>
      <c r="BV1" s="165" t="s">
        <v>1103</v>
      </c>
      <c r="BW1" s="165" t="s">
        <v>47</v>
      </c>
      <c r="BX1" s="165" t="s">
        <v>48</v>
      </c>
      <c r="BY1" s="165" t="s">
        <v>49</v>
      </c>
      <c r="BZ1" s="165" t="s">
        <v>1120</v>
      </c>
      <c r="CA1" s="165" t="s">
        <v>50</v>
      </c>
      <c r="CB1" s="165" t="s">
        <v>51</v>
      </c>
      <c r="CC1" s="165" t="s">
        <v>52</v>
      </c>
      <c r="CD1" s="165" t="s">
        <v>1339</v>
      </c>
      <c r="CE1" s="160" t="s">
        <v>1122</v>
      </c>
      <c r="CF1" s="19" t="s">
        <v>1130</v>
      </c>
      <c r="CG1" s="19" t="s">
        <v>1131</v>
      </c>
      <c r="CH1" s="19"/>
      <c r="CI1" s="1"/>
      <c r="CJ1" s="1"/>
      <c r="CK1" s="1"/>
      <c r="CL1" s="1"/>
      <c r="CM1" s="1"/>
      <c r="CN1" s="1"/>
      <c r="CO1" s="1"/>
    </row>
    <row r="2" spans="1:94" ht="20.25" customHeight="1">
      <c r="A2" s="71">
        <v>1</v>
      </c>
      <c r="B2" s="72" t="s">
        <v>1167</v>
      </c>
      <c r="C2" s="73" t="s">
        <v>71</v>
      </c>
      <c r="D2" s="5" t="s">
        <v>452</v>
      </c>
      <c r="E2" s="74" t="s">
        <v>1170</v>
      </c>
      <c r="F2" s="80" t="s">
        <v>455</v>
      </c>
      <c r="G2" s="9">
        <v>1020</v>
      </c>
      <c r="H2" s="75" t="s">
        <v>1340</v>
      </c>
      <c r="I2" s="9" t="s">
        <v>562</v>
      </c>
      <c r="J2" s="76">
        <v>44971</v>
      </c>
      <c r="K2" s="77" t="s">
        <v>1171</v>
      </c>
      <c r="L2" s="78" t="s">
        <v>1172</v>
      </c>
      <c r="M2" s="124">
        <v>46689648</v>
      </c>
      <c r="N2" s="9" t="s">
        <v>1173</v>
      </c>
      <c r="O2" s="79" t="s">
        <v>59</v>
      </c>
      <c r="P2" s="77" t="s">
        <v>1307</v>
      </c>
      <c r="Q2" s="9">
        <v>15</v>
      </c>
      <c r="R2" s="9">
        <v>0</v>
      </c>
      <c r="S2" s="9"/>
      <c r="T2" s="9"/>
      <c r="U2" s="9"/>
      <c r="V2" s="77" t="s">
        <v>1174</v>
      </c>
      <c r="W2" s="77" t="s">
        <v>1175</v>
      </c>
      <c r="X2" s="131" t="s">
        <v>1176</v>
      </c>
      <c r="Y2" s="79" t="s">
        <v>1177</v>
      </c>
      <c r="Z2" s="72" t="s">
        <v>1178</v>
      </c>
      <c r="AA2" s="9" t="s">
        <v>454</v>
      </c>
      <c r="AB2" s="9" t="s">
        <v>1179</v>
      </c>
      <c r="AC2" s="9" t="s">
        <v>121</v>
      </c>
      <c r="AD2" s="125">
        <v>2800929303918</v>
      </c>
      <c r="AE2" s="9" t="s">
        <v>451</v>
      </c>
      <c r="AF2" s="13">
        <v>0</v>
      </c>
      <c r="AG2" s="13">
        <v>0</v>
      </c>
      <c r="AH2" s="13">
        <v>0</v>
      </c>
      <c r="AI2" s="9">
        <v>0</v>
      </c>
      <c r="AJ2" s="14">
        <v>5529.6</v>
      </c>
      <c r="AK2" s="14">
        <v>5526</v>
      </c>
      <c r="AL2" s="14">
        <f aca="true" t="shared" si="0" ref="AL2:AM31">SUM(AF2+AH2+AJ2)</f>
        <v>5529.6</v>
      </c>
      <c r="AM2" s="25">
        <f t="shared" si="0"/>
        <v>5526</v>
      </c>
      <c r="AN2" s="21">
        <f aca="true" t="shared" si="1" ref="AN2:AN65">SUM(AL2-AM2)</f>
        <v>3.600000000000364</v>
      </c>
      <c r="AO2" s="81">
        <v>5590.4</v>
      </c>
      <c r="AP2" s="14">
        <v>5579</v>
      </c>
      <c r="AQ2" s="23">
        <f>AO2-AP2</f>
        <v>11.399999999999636</v>
      </c>
      <c r="AR2" s="69">
        <v>5590.4</v>
      </c>
      <c r="AS2" s="69">
        <v>5590.4</v>
      </c>
      <c r="AT2" s="14"/>
      <c r="AU2" s="23"/>
      <c r="AV2" s="69">
        <v>5590.4</v>
      </c>
      <c r="AW2" s="13"/>
      <c r="AX2" s="14"/>
      <c r="AY2" s="23"/>
      <c r="AZ2" s="14">
        <f>SUM(AO2+AS2+AV2)</f>
        <v>16771.199999999997</v>
      </c>
      <c r="BA2" s="14"/>
      <c r="BB2" s="23"/>
      <c r="BC2" s="63">
        <v>9600</v>
      </c>
      <c r="BD2" s="63"/>
      <c r="BE2" s="63">
        <v>9600</v>
      </c>
      <c r="BF2" s="63">
        <v>9600</v>
      </c>
      <c r="BG2" s="63"/>
      <c r="BH2" s="63"/>
      <c r="BI2" s="63"/>
      <c r="BJ2" s="63">
        <v>9600</v>
      </c>
      <c r="BK2" s="63"/>
      <c r="BL2" s="63"/>
      <c r="BM2" s="63"/>
      <c r="BN2" s="63">
        <f>BC2+BF2+BJ2</f>
        <v>28800</v>
      </c>
      <c r="BO2" s="63"/>
      <c r="BP2" s="63"/>
      <c r="BQ2" s="63">
        <v>9600</v>
      </c>
      <c r="BR2" s="63"/>
      <c r="BS2" s="63"/>
      <c r="BT2" s="63">
        <v>8920</v>
      </c>
      <c r="BU2" s="63"/>
      <c r="BV2" s="63"/>
      <c r="BW2" s="63"/>
      <c r="BX2" s="63"/>
      <c r="BY2" s="63">
        <v>0</v>
      </c>
      <c r="BZ2" s="63"/>
      <c r="CA2" s="63"/>
      <c r="CB2" s="63"/>
      <c r="CC2" s="63">
        <f>BQ2+BT2+BY2</f>
        <v>18520</v>
      </c>
      <c r="CD2" s="63">
        <f>BC2+BF2+BJ2+BQ2+BT2+BY2</f>
        <v>47320</v>
      </c>
      <c r="CE2" s="14"/>
      <c r="CF2" s="9"/>
      <c r="CG2" s="9"/>
      <c r="CH2" s="9"/>
      <c r="CI2" s="73"/>
      <c r="CJ2" s="73"/>
      <c r="CK2" s="73"/>
      <c r="CL2" s="73"/>
      <c r="CM2" s="73"/>
      <c r="CN2" s="73"/>
      <c r="CO2" s="73"/>
      <c r="CP2" s="73"/>
    </row>
    <row r="3" spans="1:93" s="92" customFormat="1" ht="15.75">
      <c r="A3" s="5">
        <v>2</v>
      </c>
      <c r="B3" s="5" t="s">
        <v>53</v>
      </c>
      <c r="C3" s="5" t="s">
        <v>54</v>
      </c>
      <c r="D3" s="5" t="s">
        <v>55</v>
      </c>
      <c r="E3" s="82" t="s">
        <v>56</v>
      </c>
      <c r="F3" s="91" t="s">
        <v>68</v>
      </c>
      <c r="G3" s="83">
        <v>571</v>
      </c>
      <c r="H3" s="75" t="s">
        <v>1340</v>
      </c>
      <c r="I3" s="83" t="s">
        <v>426</v>
      </c>
      <c r="J3" s="84">
        <v>44718</v>
      </c>
      <c r="K3" s="85" t="s">
        <v>57</v>
      </c>
      <c r="L3" s="86" t="s">
        <v>58</v>
      </c>
      <c r="M3" s="124">
        <v>20506364</v>
      </c>
      <c r="N3" s="83" t="s">
        <v>1059</v>
      </c>
      <c r="O3" s="88" t="s">
        <v>59</v>
      </c>
      <c r="P3" s="89" t="s">
        <v>60</v>
      </c>
      <c r="Q3" s="83">
        <v>15</v>
      </c>
      <c r="R3" s="83">
        <v>0</v>
      </c>
      <c r="S3" s="90" t="s">
        <v>61</v>
      </c>
      <c r="T3" s="90" t="s">
        <v>61</v>
      </c>
      <c r="U3" s="90" t="s">
        <v>61</v>
      </c>
      <c r="V3" s="83" t="s">
        <v>1165</v>
      </c>
      <c r="W3" s="83" t="s">
        <v>1166</v>
      </c>
      <c r="X3" s="132" t="s">
        <v>62</v>
      </c>
      <c r="Y3" s="87" t="s">
        <v>63</v>
      </c>
      <c r="Z3" s="137" t="s">
        <v>64</v>
      </c>
      <c r="AA3" s="83" t="s">
        <v>65</v>
      </c>
      <c r="AB3" s="83" t="s">
        <v>66</v>
      </c>
      <c r="AC3" s="83" t="s">
        <v>67</v>
      </c>
      <c r="AD3" s="126">
        <v>1790222304005</v>
      </c>
      <c r="AE3" s="83" t="s">
        <v>69</v>
      </c>
      <c r="AF3" s="57">
        <v>2764</v>
      </c>
      <c r="AG3" s="63">
        <v>2763</v>
      </c>
      <c r="AH3" s="57">
        <v>2764</v>
      </c>
      <c r="AI3" s="63">
        <v>2733</v>
      </c>
      <c r="AJ3" s="63">
        <v>2764.8</v>
      </c>
      <c r="AK3" s="63">
        <v>2761</v>
      </c>
      <c r="AL3" s="61">
        <f t="shared" si="0"/>
        <v>8292.8</v>
      </c>
      <c r="AM3" s="20">
        <f t="shared" si="0"/>
        <v>8257</v>
      </c>
      <c r="AN3" s="27">
        <f t="shared" si="1"/>
        <v>35.79999999999927</v>
      </c>
      <c r="AO3" s="20">
        <v>2795.2</v>
      </c>
      <c r="AP3" s="55">
        <v>2728</v>
      </c>
      <c r="AQ3" s="56">
        <f>AO3-AP3</f>
        <v>67.19999999999982</v>
      </c>
      <c r="AR3" s="20">
        <v>2795.2</v>
      </c>
      <c r="AS3" s="20">
        <v>3495.2</v>
      </c>
      <c r="AT3" s="58"/>
      <c r="AU3" s="56">
        <f>AS3-AT3</f>
        <v>3495.2</v>
      </c>
      <c r="AV3" s="20">
        <v>2795.2</v>
      </c>
      <c r="AW3" s="57">
        <f>AQ3+AU3+AV3</f>
        <v>6357.599999999999</v>
      </c>
      <c r="AX3" s="59"/>
      <c r="AY3" s="60">
        <f aca="true" t="shared" si="2" ref="AY3:AY63">AW3-AX3</f>
        <v>6357.599999999999</v>
      </c>
      <c r="AZ3" s="14">
        <f aca="true" t="shared" si="3" ref="AZ3:AZ66">SUM(AO3+AS3+AV3)</f>
        <v>9085.599999999999</v>
      </c>
      <c r="BA3" s="61">
        <f aca="true" t="shared" si="4" ref="BA3:BA66">SUM(AP3+AT3+AX3)</f>
        <v>2728</v>
      </c>
      <c r="BB3" s="62">
        <f aca="true" t="shared" si="5" ref="BB3:BB66">SUM(AZ3-BA3)</f>
        <v>6357.5999999999985</v>
      </c>
      <c r="BC3" s="63">
        <v>4800</v>
      </c>
      <c r="BD3" s="63"/>
      <c r="BE3" s="63">
        <f>BC3-BD3</f>
        <v>4800</v>
      </c>
      <c r="BF3" s="63">
        <v>4800</v>
      </c>
      <c r="BG3" s="63"/>
      <c r="BH3" s="64"/>
      <c r="BI3" s="57">
        <f>BG3-BH3</f>
        <v>0</v>
      </c>
      <c r="BJ3" s="63">
        <v>4800</v>
      </c>
      <c r="BK3" s="57">
        <f>BE3+BI3+BJ3</f>
        <v>9600</v>
      </c>
      <c r="BL3" s="65"/>
      <c r="BM3" s="65">
        <f>BK3-BL3</f>
        <v>9600</v>
      </c>
      <c r="BN3" s="14">
        <f aca="true" t="shared" si="6" ref="BN3:BN66">BC3+BF3+BJ3</f>
        <v>14400</v>
      </c>
      <c r="BO3" s="61">
        <f>BD3+BH3+BL3</f>
        <v>0</v>
      </c>
      <c r="BP3" s="61">
        <f aca="true" t="shared" si="7" ref="BP3:BP63">SUM(BN3-BO3)</f>
        <v>14400</v>
      </c>
      <c r="BQ3" s="63">
        <v>4800</v>
      </c>
      <c r="BR3" s="63"/>
      <c r="BS3" s="66">
        <f aca="true" t="shared" si="8" ref="BS3:BS63">BQ3-BR3</f>
        <v>4800</v>
      </c>
      <c r="BT3" s="57">
        <v>4460</v>
      </c>
      <c r="BU3" s="63"/>
      <c r="BV3" s="63"/>
      <c r="BW3" s="63"/>
      <c r="BX3" s="67">
        <f>BV3-BW3</f>
        <v>0</v>
      </c>
      <c r="BY3" s="13">
        <v>0</v>
      </c>
      <c r="BZ3" s="57"/>
      <c r="CA3" s="63"/>
      <c r="CB3" s="63">
        <f>BZ3-CA3</f>
        <v>0</v>
      </c>
      <c r="CC3" s="14">
        <f aca="true" t="shared" si="9" ref="CC3:CC66">BQ3+BT3+BY3</f>
        <v>9260</v>
      </c>
      <c r="CD3" s="14">
        <f aca="true" t="shared" si="10" ref="CD3:CD66">BC3+BF3+BJ3+BQ3+BT3+BY3</f>
        <v>23660</v>
      </c>
      <c r="CE3" s="61">
        <f aca="true" t="shared" si="11" ref="CE3:CE66">AM3+BA3+BO3+CC3</f>
        <v>20245</v>
      </c>
      <c r="CF3" s="68">
        <v>20643</v>
      </c>
      <c r="CG3" s="68">
        <v>6447</v>
      </c>
      <c r="CH3" s="68"/>
      <c r="CI3" s="6"/>
      <c r="CJ3" s="6"/>
      <c r="CK3" s="6"/>
      <c r="CL3" s="6"/>
      <c r="CM3" s="6"/>
      <c r="CN3" s="6"/>
      <c r="CO3" s="6"/>
    </row>
    <row r="4" spans="1:93" ht="15.75">
      <c r="A4" s="5">
        <v>3</v>
      </c>
      <c r="B4" s="5" t="s">
        <v>70</v>
      </c>
      <c r="C4" s="5" t="s">
        <v>71</v>
      </c>
      <c r="D4" s="5" t="s">
        <v>72</v>
      </c>
      <c r="E4" s="82" t="s">
        <v>73</v>
      </c>
      <c r="F4" s="97" t="s">
        <v>83</v>
      </c>
      <c r="G4" s="5">
        <v>583</v>
      </c>
      <c r="H4" s="75" t="s">
        <v>1340</v>
      </c>
      <c r="I4" s="93" t="s">
        <v>1247</v>
      </c>
      <c r="J4" s="8">
        <v>45022</v>
      </c>
      <c r="K4" s="7" t="s">
        <v>75</v>
      </c>
      <c r="L4" s="94" t="s">
        <v>58</v>
      </c>
      <c r="M4" s="124">
        <v>19915632</v>
      </c>
      <c r="N4" s="5" t="s">
        <v>76</v>
      </c>
      <c r="O4" s="95" t="s">
        <v>59</v>
      </c>
      <c r="P4" s="5" t="s">
        <v>77</v>
      </c>
      <c r="Q4" s="5">
        <v>15</v>
      </c>
      <c r="R4" s="5">
        <v>0</v>
      </c>
      <c r="S4" s="96" t="s">
        <v>61</v>
      </c>
      <c r="T4" s="96" t="s">
        <v>61</v>
      </c>
      <c r="U4" s="96" t="s">
        <v>61</v>
      </c>
      <c r="V4" s="5" t="s">
        <v>1053</v>
      </c>
      <c r="W4" s="5" t="s">
        <v>1054</v>
      </c>
      <c r="X4" s="133" t="s">
        <v>78</v>
      </c>
      <c r="Y4" s="82" t="s">
        <v>79</v>
      </c>
      <c r="Z4" s="138" t="s">
        <v>80</v>
      </c>
      <c r="AA4" s="5" t="s">
        <v>81</v>
      </c>
      <c r="AB4" s="5" t="s">
        <v>82</v>
      </c>
      <c r="AC4" s="5" t="s">
        <v>67</v>
      </c>
      <c r="AD4" s="127">
        <v>2770828301994</v>
      </c>
      <c r="AE4" s="71" t="s">
        <v>84</v>
      </c>
      <c r="AF4" s="13">
        <v>2764</v>
      </c>
      <c r="AG4" s="2">
        <v>2750</v>
      </c>
      <c r="AH4" s="13">
        <v>2764</v>
      </c>
      <c r="AI4" s="2">
        <v>2750</v>
      </c>
      <c r="AJ4" s="2">
        <v>2764.8</v>
      </c>
      <c r="AK4" s="2">
        <v>2750</v>
      </c>
      <c r="AL4" s="20">
        <f t="shared" si="0"/>
        <v>8292.8</v>
      </c>
      <c r="AM4" s="20">
        <f t="shared" si="0"/>
        <v>8250</v>
      </c>
      <c r="AN4" s="21">
        <f t="shared" si="1"/>
        <v>42.79999999999927</v>
      </c>
      <c r="AO4" s="20">
        <v>2795.2</v>
      </c>
      <c r="AP4" s="22">
        <v>2750</v>
      </c>
      <c r="AQ4" s="56">
        <f aca="true" t="shared" si="12" ref="AQ4:AQ67">AO4-AP4</f>
        <v>45.19999999999982</v>
      </c>
      <c r="AR4" s="20">
        <v>2795.2</v>
      </c>
      <c r="AS4" s="20">
        <v>2795.2</v>
      </c>
      <c r="AT4" s="24"/>
      <c r="AU4" s="23">
        <f aca="true" t="shared" si="13" ref="AU4:AU64">AS4-AT4</f>
        <v>2795.2</v>
      </c>
      <c r="AV4" s="20">
        <v>2795.2</v>
      </c>
      <c r="AW4" s="13">
        <f aca="true" t="shared" si="14" ref="AW4:AW64">AQ4+AU4+AV4</f>
        <v>5635.599999999999</v>
      </c>
      <c r="AX4" s="25"/>
      <c r="AY4" s="25">
        <f t="shared" si="2"/>
        <v>5635.599999999999</v>
      </c>
      <c r="AZ4" s="14">
        <f t="shared" si="3"/>
        <v>8385.599999999999</v>
      </c>
      <c r="BA4" s="20">
        <f t="shared" si="4"/>
        <v>2750</v>
      </c>
      <c r="BB4" s="21">
        <f t="shared" si="5"/>
        <v>5635.5999999999985</v>
      </c>
      <c r="BC4" s="2">
        <v>4800</v>
      </c>
      <c r="BD4" s="2"/>
      <c r="BE4" s="2">
        <f aca="true" t="shared" si="15" ref="BE4:BE64">BC4-BD4</f>
        <v>4800</v>
      </c>
      <c r="BF4" s="2">
        <v>4800</v>
      </c>
      <c r="BG4" s="2"/>
      <c r="BH4" s="28"/>
      <c r="BI4" s="13">
        <f aca="true" t="shared" si="16" ref="BI4:BI64">BG4-BH4</f>
        <v>0</v>
      </c>
      <c r="BJ4" s="2">
        <v>4800</v>
      </c>
      <c r="BK4" s="13">
        <f aca="true" t="shared" si="17" ref="BK4:BK64">BE4+BI4+BJ4</f>
        <v>9600</v>
      </c>
      <c r="BL4" s="29"/>
      <c r="BM4" s="29">
        <f aca="true" t="shared" si="18" ref="BM4:BM64">BK4-BL4</f>
        <v>9600</v>
      </c>
      <c r="BN4" s="14">
        <f t="shared" si="6"/>
        <v>14400</v>
      </c>
      <c r="BO4" s="20">
        <f aca="true" t="shared" si="19" ref="BO4:BO64">BD4+BH4+BL4</f>
        <v>0</v>
      </c>
      <c r="BP4" s="21">
        <f t="shared" si="7"/>
        <v>14400</v>
      </c>
      <c r="BQ4" s="2">
        <v>4800</v>
      </c>
      <c r="BR4" s="2"/>
      <c r="BS4" s="3">
        <f t="shared" si="8"/>
        <v>4800</v>
      </c>
      <c r="BT4" s="13">
        <v>4460</v>
      </c>
      <c r="BU4" s="2"/>
      <c r="BV4" s="2"/>
      <c r="BW4" s="2"/>
      <c r="BX4" s="3">
        <f aca="true" t="shared" si="20" ref="BX4:BX67">BV4-BW4</f>
        <v>0</v>
      </c>
      <c r="BY4" s="13">
        <v>0</v>
      </c>
      <c r="BZ4" s="13"/>
      <c r="CA4" s="2"/>
      <c r="CB4" s="2">
        <f aca="true" t="shared" si="21" ref="CB4:CB67">BZ4-CA4</f>
        <v>0</v>
      </c>
      <c r="CC4" s="14">
        <f t="shared" si="9"/>
        <v>9260</v>
      </c>
      <c r="CD4" s="14">
        <f t="shared" si="10"/>
        <v>23660</v>
      </c>
      <c r="CE4" s="20">
        <f t="shared" si="11"/>
        <v>20260</v>
      </c>
      <c r="CF4" s="5">
        <v>20644</v>
      </c>
      <c r="CG4" s="5">
        <v>6448</v>
      </c>
      <c r="CH4" s="5"/>
      <c r="CI4" s="5"/>
      <c r="CJ4" s="5"/>
      <c r="CK4" s="5"/>
      <c r="CL4" s="5"/>
      <c r="CM4" s="5"/>
      <c r="CN4" s="5"/>
      <c r="CO4" s="5"/>
    </row>
    <row r="5" spans="1:93" ht="15.75">
      <c r="A5" s="5">
        <v>4</v>
      </c>
      <c r="B5" s="5" t="s">
        <v>86</v>
      </c>
      <c r="C5" s="5" t="s">
        <v>71</v>
      </c>
      <c r="D5" s="5" t="s">
        <v>87</v>
      </c>
      <c r="E5" s="82" t="s">
        <v>1267</v>
      </c>
      <c r="F5" s="97" t="s">
        <v>93</v>
      </c>
      <c r="G5" s="5">
        <v>1021</v>
      </c>
      <c r="H5" s="75" t="s">
        <v>1340</v>
      </c>
      <c r="I5" s="93" t="s">
        <v>453</v>
      </c>
      <c r="J5" s="8">
        <v>45050</v>
      </c>
      <c r="K5" s="7" t="s">
        <v>88</v>
      </c>
      <c r="L5" s="94" t="s">
        <v>58</v>
      </c>
      <c r="M5" s="124">
        <v>47653570</v>
      </c>
      <c r="N5" s="5" t="s">
        <v>1266</v>
      </c>
      <c r="O5" s="95" t="s">
        <v>59</v>
      </c>
      <c r="P5" s="5" t="s">
        <v>89</v>
      </c>
      <c r="Q5" s="5">
        <v>15</v>
      </c>
      <c r="R5" s="5">
        <v>0</v>
      </c>
      <c r="S5" s="96" t="s">
        <v>61</v>
      </c>
      <c r="T5" s="96" t="s">
        <v>61</v>
      </c>
      <c r="U5" s="96" t="s">
        <v>61</v>
      </c>
      <c r="V5" s="5" t="s">
        <v>1264</v>
      </c>
      <c r="W5" s="5" t="s">
        <v>1140</v>
      </c>
      <c r="X5" s="133" t="s">
        <v>90</v>
      </c>
      <c r="Y5" s="82" t="s">
        <v>1268</v>
      </c>
      <c r="Z5" s="138" t="s">
        <v>1265</v>
      </c>
      <c r="AA5" s="5" t="s">
        <v>91</v>
      </c>
      <c r="AB5" s="5"/>
      <c r="AC5" s="5" t="s">
        <v>121</v>
      </c>
      <c r="AD5" s="127">
        <v>2790828301966</v>
      </c>
      <c r="AE5" s="71" t="s">
        <v>94</v>
      </c>
      <c r="AF5" s="13">
        <v>2764</v>
      </c>
      <c r="AG5" s="2">
        <v>2731</v>
      </c>
      <c r="AH5" s="13">
        <v>2764</v>
      </c>
      <c r="AI5" s="2">
        <v>2593</v>
      </c>
      <c r="AJ5" s="2">
        <v>2764.8</v>
      </c>
      <c r="AK5" s="2">
        <v>2654</v>
      </c>
      <c r="AL5" s="20">
        <f t="shared" si="0"/>
        <v>8292.8</v>
      </c>
      <c r="AM5" s="20">
        <f t="shared" si="0"/>
        <v>7978</v>
      </c>
      <c r="AN5" s="21">
        <f t="shared" si="1"/>
        <v>314.7999999999993</v>
      </c>
      <c r="AO5" s="20">
        <v>2795.2</v>
      </c>
      <c r="AP5" s="22">
        <v>2733</v>
      </c>
      <c r="AQ5" s="56">
        <f t="shared" si="12"/>
        <v>62.19999999999982</v>
      </c>
      <c r="AR5" s="20">
        <v>2795.2</v>
      </c>
      <c r="AS5" s="20">
        <v>2795.2</v>
      </c>
      <c r="AT5" s="24"/>
      <c r="AU5" s="23">
        <f t="shared" si="13"/>
        <v>2795.2</v>
      </c>
      <c r="AV5" s="20">
        <v>2795.2</v>
      </c>
      <c r="AW5" s="13">
        <f t="shared" si="14"/>
        <v>5652.599999999999</v>
      </c>
      <c r="AX5" s="25"/>
      <c r="AY5" s="25">
        <f t="shared" si="2"/>
        <v>5652.599999999999</v>
      </c>
      <c r="AZ5" s="14">
        <f t="shared" si="3"/>
        <v>8385.599999999999</v>
      </c>
      <c r="BA5" s="20">
        <f t="shared" si="4"/>
        <v>2733</v>
      </c>
      <c r="BB5" s="21">
        <f t="shared" si="5"/>
        <v>5652.5999999999985</v>
      </c>
      <c r="BC5" s="2">
        <v>4800</v>
      </c>
      <c r="BD5" s="2"/>
      <c r="BE5" s="2">
        <f t="shared" si="15"/>
        <v>4800</v>
      </c>
      <c r="BF5" s="2">
        <v>4800</v>
      </c>
      <c r="BG5" s="2"/>
      <c r="BH5" s="28"/>
      <c r="BI5" s="13">
        <f t="shared" si="16"/>
        <v>0</v>
      </c>
      <c r="BJ5" s="2">
        <v>4800</v>
      </c>
      <c r="BK5" s="13">
        <f t="shared" si="17"/>
        <v>9600</v>
      </c>
      <c r="BL5" s="29"/>
      <c r="BM5" s="29">
        <f t="shared" si="18"/>
        <v>9600</v>
      </c>
      <c r="BN5" s="14">
        <f t="shared" si="6"/>
        <v>14400</v>
      </c>
      <c r="BO5" s="20">
        <f t="shared" si="19"/>
        <v>0</v>
      </c>
      <c r="BP5" s="20">
        <f t="shared" si="7"/>
        <v>14400</v>
      </c>
      <c r="BQ5" s="2">
        <v>4800</v>
      </c>
      <c r="BR5" s="2"/>
      <c r="BS5" s="3">
        <f t="shared" si="8"/>
        <v>4800</v>
      </c>
      <c r="BT5" s="13">
        <v>4460</v>
      </c>
      <c r="BU5" s="2"/>
      <c r="BV5" s="2"/>
      <c r="BW5" s="2"/>
      <c r="BX5" s="18">
        <f t="shared" si="20"/>
        <v>0</v>
      </c>
      <c r="BY5" s="13">
        <v>0</v>
      </c>
      <c r="BZ5" s="13"/>
      <c r="CA5" s="2"/>
      <c r="CB5" s="2">
        <f t="shared" si="21"/>
        <v>0</v>
      </c>
      <c r="CC5" s="14">
        <f t="shared" si="9"/>
        <v>9260</v>
      </c>
      <c r="CD5" s="14">
        <f t="shared" si="10"/>
        <v>23660</v>
      </c>
      <c r="CE5" s="20">
        <f t="shared" si="11"/>
        <v>19971</v>
      </c>
      <c r="CF5" s="6">
        <v>20645</v>
      </c>
      <c r="CG5" s="6">
        <v>6449</v>
      </c>
      <c r="CH5" s="5"/>
      <c r="CI5" s="5"/>
      <c r="CJ5" s="5"/>
      <c r="CK5" s="5"/>
      <c r="CL5" s="5"/>
      <c r="CM5" s="5"/>
      <c r="CN5" s="5"/>
      <c r="CO5" s="5"/>
    </row>
    <row r="6" spans="1:93" ht="15.75">
      <c r="A6" s="5">
        <v>5</v>
      </c>
      <c r="B6" s="5" t="s">
        <v>95</v>
      </c>
      <c r="C6" s="5" t="s">
        <v>71</v>
      </c>
      <c r="D6" s="5" t="s">
        <v>96</v>
      </c>
      <c r="E6" s="82" t="s">
        <v>97</v>
      </c>
      <c r="F6" s="97" t="s">
        <v>107</v>
      </c>
      <c r="G6" s="5">
        <v>522</v>
      </c>
      <c r="H6" s="75" t="s">
        <v>1340</v>
      </c>
      <c r="I6" s="5" t="s">
        <v>1251</v>
      </c>
      <c r="J6" s="8">
        <v>44813</v>
      </c>
      <c r="K6" s="7" t="s">
        <v>98</v>
      </c>
      <c r="L6" s="94" t="s">
        <v>58</v>
      </c>
      <c r="M6" s="124">
        <v>19916417</v>
      </c>
      <c r="N6" s="5" t="s">
        <v>99</v>
      </c>
      <c r="O6" s="95" t="s">
        <v>59</v>
      </c>
      <c r="P6" s="5" t="s">
        <v>100</v>
      </c>
      <c r="Q6" s="5">
        <v>15</v>
      </c>
      <c r="R6" s="5">
        <v>0</v>
      </c>
      <c r="S6" s="96" t="s">
        <v>61</v>
      </c>
      <c r="T6" s="96" t="s">
        <v>61</v>
      </c>
      <c r="U6" s="96" t="s">
        <v>61</v>
      </c>
      <c r="V6" s="5" t="s">
        <v>867</v>
      </c>
      <c r="W6" s="5" t="s">
        <v>859</v>
      </c>
      <c r="X6" s="133" t="s">
        <v>101</v>
      </c>
      <c r="Y6" s="82" t="s">
        <v>102</v>
      </c>
      <c r="Z6" s="138" t="s">
        <v>103</v>
      </c>
      <c r="AA6" s="5" t="s">
        <v>104</v>
      </c>
      <c r="AB6" s="5" t="s">
        <v>105</v>
      </c>
      <c r="AC6" s="5" t="s">
        <v>106</v>
      </c>
      <c r="AD6" s="127">
        <v>2691201241664</v>
      </c>
      <c r="AE6" s="71" t="s">
        <v>108</v>
      </c>
      <c r="AF6" s="13">
        <v>2764</v>
      </c>
      <c r="AG6" s="2">
        <v>2757</v>
      </c>
      <c r="AH6" s="13">
        <v>2764</v>
      </c>
      <c r="AI6" s="2">
        <v>2757</v>
      </c>
      <c r="AJ6" s="2">
        <v>2764.8</v>
      </c>
      <c r="AK6" s="2">
        <v>2711</v>
      </c>
      <c r="AL6" s="20">
        <f t="shared" si="0"/>
        <v>8292.8</v>
      </c>
      <c r="AM6" s="20">
        <f t="shared" si="0"/>
        <v>8225</v>
      </c>
      <c r="AN6" s="21">
        <f t="shared" si="1"/>
        <v>67.79999999999927</v>
      </c>
      <c r="AO6" s="20">
        <v>2795.2</v>
      </c>
      <c r="AP6" s="22">
        <v>2793</v>
      </c>
      <c r="AQ6" s="56">
        <f t="shared" si="12"/>
        <v>2.199999999999818</v>
      </c>
      <c r="AR6" s="20">
        <v>2795.2</v>
      </c>
      <c r="AS6" s="20">
        <v>2795.2</v>
      </c>
      <c r="AT6" s="24"/>
      <c r="AU6" s="14">
        <f t="shared" si="13"/>
        <v>2795.2</v>
      </c>
      <c r="AV6" s="20">
        <v>2795.2</v>
      </c>
      <c r="AW6" s="13">
        <f t="shared" si="14"/>
        <v>5592.599999999999</v>
      </c>
      <c r="AX6" s="25"/>
      <c r="AY6" s="26">
        <f t="shared" si="2"/>
        <v>5592.599999999999</v>
      </c>
      <c r="AZ6" s="14">
        <f t="shared" si="3"/>
        <v>8385.599999999999</v>
      </c>
      <c r="BA6" s="20">
        <f t="shared" si="4"/>
        <v>2793</v>
      </c>
      <c r="BB6" s="27">
        <f t="shared" si="5"/>
        <v>5592.5999999999985</v>
      </c>
      <c r="BC6" s="2">
        <v>4800</v>
      </c>
      <c r="BD6" s="2"/>
      <c r="BE6" s="2">
        <f t="shared" si="15"/>
        <v>4800</v>
      </c>
      <c r="BF6" s="2">
        <v>4800</v>
      </c>
      <c r="BG6" s="2"/>
      <c r="BH6" s="28"/>
      <c r="BI6" s="30">
        <f t="shared" si="16"/>
        <v>0</v>
      </c>
      <c r="BJ6" s="2">
        <v>4800</v>
      </c>
      <c r="BK6" s="13">
        <f t="shared" si="17"/>
        <v>9600</v>
      </c>
      <c r="BL6" s="29"/>
      <c r="BM6" s="29">
        <f t="shared" si="18"/>
        <v>9600</v>
      </c>
      <c r="BN6" s="14">
        <f t="shared" si="6"/>
        <v>14400</v>
      </c>
      <c r="BO6" s="20">
        <f t="shared" si="19"/>
        <v>0</v>
      </c>
      <c r="BP6" s="21">
        <f t="shared" si="7"/>
        <v>14400</v>
      </c>
      <c r="BQ6" s="2">
        <v>4800</v>
      </c>
      <c r="BR6" s="2"/>
      <c r="BS6" s="3">
        <f t="shared" si="8"/>
        <v>4800</v>
      </c>
      <c r="BT6" s="13">
        <v>4460</v>
      </c>
      <c r="BU6" s="2"/>
      <c r="BV6" s="2"/>
      <c r="BW6" s="2"/>
      <c r="BX6" s="3">
        <f t="shared" si="20"/>
        <v>0</v>
      </c>
      <c r="BY6" s="13">
        <v>0</v>
      </c>
      <c r="BZ6" s="13"/>
      <c r="CA6" s="2"/>
      <c r="CB6" s="2">
        <f t="shared" si="21"/>
        <v>0</v>
      </c>
      <c r="CC6" s="14">
        <f t="shared" si="9"/>
        <v>9260</v>
      </c>
      <c r="CD6" s="14">
        <f t="shared" si="10"/>
        <v>23660</v>
      </c>
      <c r="CE6" s="20">
        <f t="shared" si="11"/>
        <v>20278</v>
      </c>
      <c r="CF6" s="5">
        <v>20646</v>
      </c>
      <c r="CG6" s="5">
        <v>6450</v>
      </c>
      <c r="CH6" s="6"/>
      <c r="CI6" s="6"/>
      <c r="CJ6" s="6"/>
      <c r="CK6" s="6"/>
      <c r="CL6" s="6"/>
      <c r="CM6" s="6"/>
      <c r="CN6" s="6"/>
      <c r="CO6" s="6"/>
    </row>
    <row r="7" spans="1:93" ht="15.75">
      <c r="A7" s="5">
        <v>6</v>
      </c>
      <c r="B7" s="5" t="s">
        <v>162</v>
      </c>
      <c r="C7" s="5" t="s">
        <v>71</v>
      </c>
      <c r="D7" s="5" t="s">
        <v>163</v>
      </c>
      <c r="E7" s="82" t="s">
        <v>164</v>
      </c>
      <c r="F7" s="97" t="s">
        <v>172</v>
      </c>
      <c r="G7" s="5">
        <v>983</v>
      </c>
      <c r="H7" s="75" t="s">
        <v>1340</v>
      </c>
      <c r="I7" s="5" t="s">
        <v>931</v>
      </c>
      <c r="J7" s="8">
        <v>44993</v>
      </c>
      <c r="K7" s="7" t="s">
        <v>166</v>
      </c>
      <c r="L7" s="94" t="s">
        <v>58</v>
      </c>
      <c r="M7" s="124">
        <v>34039803</v>
      </c>
      <c r="N7" s="5" t="s">
        <v>1065</v>
      </c>
      <c r="O7" s="95" t="s">
        <v>59</v>
      </c>
      <c r="P7" s="5" t="s">
        <v>1277</v>
      </c>
      <c r="Q7" s="5">
        <v>15</v>
      </c>
      <c r="R7" s="5"/>
      <c r="S7" s="96"/>
      <c r="T7" s="96"/>
      <c r="U7" s="96" t="s">
        <v>61</v>
      </c>
      <c r="V7" s="5" t="s">
        <v>1200</v>
      </c>
      <c r="W7" s="5" t="s">
        <v>1201</v>
      </c>
      <c r="X7" s="133" t="s">
        <v>167</v>
      </c>
      <c r="Y7" s="82" t="s">
        <v>168</v>
      </c>
      <c r="Z7" s="138" t="s">
        <v>169</v>
      </c>
      <c r="AA7" s="5" t="s">
        <v>170</v>
      </c>
      <c r="AB7" s="5" t="s">
        <v>171</v>
      </c>
      <c r="AC7" s="5" t="s">
        <v>67</v>
      </c>
      <c r="AD7" s="127">
        <v>1870616303951</v>
      </c>
      <c r="AE7" s="71" t="s">
        <v>173</v>
      </c>
      <c r="AF7" s="13">
        <v>2764</v>
      </c>
      <c r="AG7" s="2">
        <v>2760</v>
      </c>
      <c r="AH7" s="13">
        <v>2764</v>
      </c>
      <c r="AI7" s="2">
        <v>2653</v>
      </c>
      <c r="AJ7" s="2">
        <v>2764.8</v>
      </c>
      <c r="AK7" s="2">
        <v>2680</v>
      </c>
      <c r="AL7" s="20">
        <f t="shared" si="0"/>
        <v>8292.8</v>
      </c>
      <c r="AM7" s="20">
        <f t="shared" si="0"/>
        <v>8093</v>
      </c>
      <c r="AN7" s="21">
        <f t="shared" si="1"/>
        <v>199.79999999999927</v>
      </c>
      <c r="AO7" s="20">
        <v>2795.2</v>
      </c>
      <c r="AP7" s="22">
        <v>2713</v>
      </c>
      <c r="AQ7" s="56">
        <f t="shared" si="12"/>
        <v>82.19999999999982</v>
      </c>
      <c r="AR7" s="20">
        <v>2795.2</v>
      </c>
      <c r="AS7" s="20">
        <v>2795.2</v>
      </c>
      <c r="AT7" s="24"/>
      <c r="AU7" s="23">
        <f t="shared" si="13"/>
        <v>2795.2</v>
      </c>
      <c r="AV7" s="20">
        <v>2795.2</v>
      </c>
      <c r="AW7" s="13">
        <f t="shared" si="14"/>
        <v>5672.599999999999</v>
      </c>
      <c r="AX7" s="25"/>
      <c r="AY7" s="25">
        <f t="shared" si="2"/>
        <v>5672.599999999999</v>
      </c>
      <c r="AZ7" s="14">
        <f t="shared" si="3"/>
        <v>8385.599999999999</v>
      </c>
      <c r="BA7" s="20">
        <f t="shared" si="4"/>
        <v>2713</v>
      </c>
      <c r="BB7" s="21">
        <f t="shared" si="5"/>
        <v>5672.5999999999985</v>
      </c>
      <c r="BC7" s="2">
        <v>4800</v>
      </c>
      <c r="BD7" s="2"/>
      <c r="BE7" s="2">
        <f t="shared" si="15"/>
        <v>4800</v>
      </c>
      <c r="BF7" s="2">
        <v>4800</v>
      </c>
      <c r="BG7" s="2"/>
      <c r="BH7" s="28"/>
      <c r="BI7" s="30">
        <f t="shared" si="16"/>
        <v>0</v>
      </c>
      <c r="BJ7" s="2">
        <v>4800</v>
      </c>
      <c r="BK7" s="13">
        <f t="shared" si="17"/>
        <v>9600</v>
      </c>
      <c r="BL7" s="29"/>
      <c r="BM7" s="29">
        <f t="shared" si="18"/>
        <v>9600</v>
      </c>
      <c r="BN7" s="14">
        <f t="shared" si="6"/>
        <v>14400</v>
      </c>
      <c r="BO7" s="20">
        <f t="shared" si="19"/>
        <v>0</v>
      </c>
      <c r="BP7" s="32">
        <f t="shared" si="7"/>
        <v>14400</v>
      </c>
      <c r="BQ7" s="2">
        <v>4800</v>
      </c>
      <c r="BR7" s="2"/>
      <c r="BS7" s="18">
        <f t="shared" si="8"/>
        <v>4800</v>
      </c>
      <c r="BT7" s="13">
        <v>4460</v>
      </c>
      <c r="BU7" s="2"/>
      <c r="BV7" s="2"/>
      <c r="BW7" s="2"/>
      <c r="BX7" s="3">
        <f t="shared" si="20"/>
        <v>0</v>
      </c>
      <c r="BY7" s="13">
        <v>0</v>
      </c>
      <c r="BZ7" s="13"/>
      <c r="CA7" s="2"/>
      <c r="CB7" s="2">
        <f t="shared" si="21"/>
        <v>0</v>
      </c>
      <c r="CC7" s="14">
        <f t="shared" si="9"/>
        <v>9260</v>
      </c>
      <c r="CD7" s="14">
        <f t="shared" si="10"/>
        <v>23660</v>
      </c>
      <c r="CE7" s="20">
        <f t="shared" si="11"/>
        <v>20066</v>
      </c>
      <c r="CF7" s="6">
        <v>20647</v>
      </c>
      <c r="CG7" s="6">
        <v>6451</v>
      </c>
      <c r="CH7" s="5"/>
      <c r="CI7" s="5"/>
      <c r="CJ7" s="5"/>
      <c r="CK7" s="5"/>
      <c r="CL7" s="5"/>
      <c r="CM7" s="5"/>
      <c r="CN7" s="5"/>
      <c r="CO7" s="5"/>
    </row>
    <row r="8" spans="1:93" ht="15.75">
      <c r="A8" s="5">
        <v>7</v>
      </c>
      <c r="B8" s="5" t="s">
        <v>174</v>
      </c>
      <c r="C8" s="5" t="s">
        <v>71</v>
      </c>
      <c r="D8" s="5" t="s">
        <v>175</v>
      </c>
      <c r="E8" s="82" t="s">
        <v>176</v>
      </c>
      <c r="F8" s="97" t="s">
        <v>186</v>
      </c>
      <c r="G8" s="5">
        <v>591</v>
      </c>
      <c r="H8" s="75" t="s">
        <v>1340</v>
      </c>
      <c r="I8" s="5" t="s">
        <v>1249</v>
      </c>
      <c r="J8" s="8">
        <v>44718</v>
      </c>
      <c r="K8" s="7" t="s">
        <v>177</v>
      </c>
      <c r="L8" s="94" t="s">
        <v>178</v>
      </c>
      <c r="M8" s="124">
        <v>19613669</v>
      </c>
      <c r="N8" s="5" t="s">
        <v>179</v>
      </c>
      <c r="O8" s="95" t="s">
        <v>59</v>
      </c>
      <c r="P8" s="5" t="s">
        <v>180</v>
      </c>
      <c r="Q8" s="5">
        <v>15</v>
      </c>
      <c r="R8" s="5"/>
      <c r="S8" s="96"/>
      <c r="T8" s="96"/>
      <c r="U8" s="96" t="s">
        <v>61</v>
      </c>
      <c r="V8" s="5" t="s">
        <v>1041</v>
      </c>
      <c r="W8" s="8" t="s">
        <v>1042</v>
      </c>
      <c r="X8" s="133" t="s">
        <v>181</v>
      </c>
      <c r="Y8" s="82" t="s">
        <v>182</v>
      </c>
      <c r="Z8" s="138" t="s">
        <v>183</v>
      </c>
      <c r="AA8" s="5" t="s">
        <v>184</v>
      </c>
      <c r="AB8" s="5" t="s">
        <v>185</v>
      </c>
      <c r="AC8" s="5" t="s">
        <v>67</v>
      </c>
      <c r="AD8" s="127">
        <v>2740130226356</v>
      </c>
      <c r="AE8" s="71" t="s">
        <v>187</v>
      </c>
      <c r="AF8" s="13">
        <v>3455</v>
      </c>
      <c r="AG8" s="2">
        <v>3340</v>
      </c>
      <c r="AH8" s="13">
        <v>3455</v>
      </c>
      <c r="AI8" s="2">
        <v>3441</v>
      </c>
      <c r="AJ8" s="2">
        <v>3456</v>
      </c>
      <c r="AK8" s="2">
        <v>3436</v>
      </c>
      <c r="AL8" s="20">
        <f t="shared" si="0"/>
        <v>10366</v>
      </c>
      <c r="AM8" s="20">
        <f t="shared" si="0"/>
        <v>10217</v>
      </c>
      <c r="AN8" s="21">
        <f t="shared" si="1"/>
        <v>149</v>
      </c>
      <c r="AO8" s="20">
        <v>3494</v>
      </c>
      <c r="AP8" s="22">
        <v>3474</v>
      </c>
      <c r="AQ8" s="56">
        <f t="shared" si="12"/>
        <v>20</v>
      </c>
      <c r="AR8" s="20">
        <v>3494</v>
      </c>
      <c r="AS8" s="20">
        <v>3494</v>
      </c>
      <c r="AT8" s="24"/>
      <c r="AU8" s="23">
        <f t="shared" si="13"/>
        <v>3494</v>
      </c>
      <c r="AV8" s="20">
        <v>3494</v>
      </c>
      <c r="AW8" s="13">
        <f t="shared" si="14"/>
        <v>7008</v>
      </c>
      <c r="AX8" s="25"/>
      <c r="AY8" s="26">
        <f t="shared" si="2"/>
        <v>7008</v>
      </c>
      <c r="AZ8" s="14">
        <f t="shared" si="3"/>
        <v>10482</v>
      </c>
      <c r="BA8" s="20">
        <f t="shared" si="4"/>
        <v>3474</v>
      </c>
      <c r="BB8" s="27">
        <f t="shared" si="5"/>
        <v>7008</v>
      </c>
      <c r="BC8" s="2">
        <v>6000</v>
      </c>
      <c r="BD8" s="2"/>
      <c r="BE8" s="2">
        <f t="shared" si="15"/>
        <v>6000</v>
      </c>
      <c r="BF8" s="2">
        <v>6000</v>
      </c>
      <c r="BG8" s="2"/>
      <c r="BH8" s="28"/>
      <c r="BI8" s="30">
        <f t="shared" si="16"/>
        <v>0</v>
      </c>
      <c r="BJ8" s="2">
        <v>6000</v>
      </c>
      <c r="BK8" s="13">
        <f t="shared" si="17"/>
        <v>12000</v>
      </c>
      <c r="BL8" s="29"/>
      <c r="BM8" s="31">
        <f t="shared" si="18"/>
        <v>12000</v>
      </c>
      <c r="BN8" s="14">
        <f t="shared" si="6"/>
        <v>18000</v>
      </c>
      <c r="BO8" s="20">
        <f t="shared" si="19"/>
        <v>0</v>
      </c>
      <c r="BP8" s="27">
        <f t="shared" si="7"/>
        <v>18000</v>
      </c>
      <c r="BQ8" s="2">
        <v>6000</v>
      </c>
      <c r="BR8" s="2"/>
      <c r="BS8" s="18">
        <f t="shared" si="8"/>
        <v>6000</v>
      </c>
      <c r="BT8" s="13">
        <v>5575</v>
      </c>
      <c r="BU8" s="2"/>
      <c r="BV8" s="2"/>
      <c r="BW8" s="2"/>
      <c r="BX8" s="3">
        <f t="shared" si="20"/>
        <v>0</v>
      </c>
      <c r="BY8" s="13">
        <v>0</v>
      </c>
      <c r="BZ8" s="13"/>
      <c r="CA8" s="2"/>
      <c r="CB8" s="2">
        <f t="shared" si="21"/>
        <v>0</v>
      </c>
      <c r="CC8" s="14">
        <f t="shared" si="9"/>
        <v>11575</v>
      </c>
      <c r="CD8" s="14">
        <f t="shared" si="10"/>
        <v>29575</v>
      </c>
      <c r="CE8" s="20">
        <f t="shared" si="11"/>
        <v>25266</v>
      </c>
      <c r="CF8" s="5">
        <v>20648</v>
      </c>
      <c r="CG8" s="5">
        <v>6452</v>
      </c>
      <c r="CH8" s="6"/>
      <c r="CI8" s="6"/>
      <c r="CJ8" s="6"/>
      <c r="CK8" s="6"/>
      <c r="CL8" s="6"/>
      <c r="CM8" s="6"/>
      <c r="CN8" s="6"/>
      <c r="CO8" s="6"/>
    </row>
    <row r="9" spans="1:93" ht="15.75">
      <c r="A9" s="5">
        <v>8</v>
      </c>
      <c r="B9" s="5" t="s">
        <v>188</v>
      </c>
      <c r="C9" s="5" t="s">
        <v>189</v>
      </c>
      <c r="D9" s="5" t="s">
        <v>190</v>
      </c>
      <c r="E9" s="82" t="s">
        <v>191</v>
      </c>
      <c r="F9" s="97" t="s">
        <v>202</v>
      </c>
      <c r="G9" s="5">
        <v>600</v>
      </c>
      <c r="H9" s="75" t="s">
        <v>1340</v>
      </c>
      <c r="I9" s="5" t="s">
        <v>1248</v>
      </c>
      <c r="J9" s="98">
        <v>45022</v>
      </c>
      <c r="K9" s="7" t="s">
        <v>193</v>
      </c>
      <c r="L9" s="94" t="s">
        <v>58</v>
      </c>
      <c r="M9" s="124">
        <v>25540030</v>
      </c>
      <c r="N9" s="5" t="s">
        <v>194</v>
      </c>
      <c r="O9" s="95" t="s">
        <v>59</v>
      </c>
      <c r="P9" s="5" t="s">
        <v>351</v>
      </c>
      <c r="Q9" s="5">
        <v>15</v>
      </c>
      <c r="R9" s="5">
        <v>0</v>
      </c>
      <c r="S9" s="96" t="s">
        <v>61</v>
      </c>
      <c r="T9" s="96" t="s">
        <v>61</v>
      </c>
      <c r="U9" s="96" t="s">
        <v>61</v>
      </c>
      <c r="V9" s="5" t="s">
        <v>1211</v>
      </c>
      <c r="W9" s="5" t="s">
        <v>1181</v>
      </c>
      <c r="X9" s="133" t="s">
        <v>196</v>
      </c>
      <c r="Y9" s="82" t="s">
        <v>197</v>
      </c>
      <c r="Z9" s="138" t="s">
        <v>198</v>
      </c>
      <c r="AA9" s="5" t="s">
        <v>199</v>
      </c>
      <c r="AB9" s="5" t="s">
        <v>200</v>
      </c>
      <c r="AC9" s="5" t="s">
        <v>201</v>
      </c>
      <c r="AD9" s="127">
        <v>1801215303974</v>
      </c>
      <c r="AE9" s="71" t="s">
        <v>203</v>
      </c>
      <c r="AF9" s="13">
        <v>4146</v>
      </c>
      <c r="AG9" s="2">
        <v>4060</v>
      </c>
      <c r="AH9" s="13">
        <v>4146</v>
      </c>
      <c r="AI9" s="2">
        <v>4060</v>
      </c>
      <c r="AJ9" s="2">
        <v>4147.2</v>
      </c>
      <c r="AK9" s="2">
        <v>4060</v>
      </c>
      <c r="AL9" s="20">
        <f t="shared" si="0"/>
        <v>12439.2</v>
      </c>
      <c r="AM9" s="20">
        <f t="shared" si="0"/>
        <v>12180</v>
      </c>
      <c r="AN9" s="21">
        <f t="shared" si="1"/>
        <v>259.2000000000007</v>
      </c>
      <c r="AO9" s="20">
        <v>4192.8</v>
      </c>
      <c r="AP9" s="22">
        <v>4060</v>
      </c>
      <c r="AQ9" s="56">
        <f t="shared" si="12"/>
        <v>132.80000000000018</v>
      </c>
      <c r="AR9" s="20">
        <v>4192.8</v>
      </c>
      <c r="AS9" s="20">
        <v>4192.8</v>
      </c>
      <c r="AT9" s="24"/>
      <c r="AU9" s="23">
        <f t="shared" si="13"/>
        <v>4192.8</v>
      </c>
      <c r="AV9" s="20">
        <v>4192.8</v>
      </c>
      <c r="AW9" s="13">
        <f t="shared" si="14"/>
        <v>8518.400000000001</v>
      </c>
      <c r="AX9" s="25"/>
      <c r="AY9" s="25">
        <f t="shared" si="2"/>
        <v>8518.400000000001</v>
      </c>
      <c r="AZ9" s="14">
        <f t="shared" si="3"/>
        <v>12578.400000000001</v>
      </c>
      <c r="BA9" s="20">
        <f t="shared" si="4"/>
        <v>4060</v>
      </c>
      <c r="BB9" s="21">
        <f t="shared" si="5"/>
        <v>8518.400000000001</v>
      </c>
      <c r="BC9" s="2">
        <v>7200</v>
      </c>
      <c r="BD9" s="2"/>
      <c r="BE9" s="2">
        <f t="shared" si="15"/>
        <v>7200</v>
      </c>
      <c r="BF9" s="2">
        <v>7200</v>
      </c>
      <c r="BG9" s="2"/>
      <c r="BH9" s="28"/>
      <c r="BI9" s="13">
        <f t="shared" si="16"/>
        <v>0</v>
      </c>
      <c r="BJ9" s="2">
        <v>7200</v>
      </c>
      <c r="BK9" s="13">
        <f t="shared" si="17"/>
        <v>14400</v>
      </c>
      <c r="BL9" s="29"/>
      <c r="BM9" s="29">
        <f t="shared" si="18"/>
        <v>14400</v>
      </c>
      <c r="BN9" s="14">
        <f t="shared" si="6"/>
        <v>21600</v>
      </c>
      <c r="BO9" s="20">
        <f t="shared" si="19"/>
        <v>0</v>
      </c>
      <c r="BP9" s="20">
        <f t="shared" si="7"/>
        <v>21600</v>
      </c>
      <c r="BQ9" s="2">
        <v>7200</v>
      </c>
      <c r="BR9" s="2"/>
      <c r="BS9" s="3">
        <f t="shared" si="8"/>
        <v>7200</v>
      </c>
      <c r="BT9" s="13">
        <v>6690</v>
      </c>
      <c r="BU9" s="2"/>
      <c r="BV9" s="2"/>
      <c r="BW9" s="2"/>
      <c r="BX9" s="18">
        <f t="shared" si="20"/>
        <v>0</v>
      </c>
      <c r="BY9" s="13">
        <v>0</v>
      </c>
      <c r="BZ9" s="13"/>
      <c r="CA9" s="2"/>
      <c r="CB9" s="2">
        <f t="shared" si="21"/>
        <v>0</v>
      </c>
      <c r="CC9" s="14">
        <f t="shared" si="9"/>
        <v>13890</v>
      </c>
      <c r="CD9" s="14">
        <f t="shared" si="10"/>
        <v>35490</v>
      </c>
      <c r="CE9" s="20">
        <f t="shared" si="11"/>
        <v>30130</v>
      </c>
      <c r="CF9" s="6">
        <v>20649</v>
      </c>
      <c r="CG9" s="6">
        <v>6453</v>
      </c>
      <c r="CH9" s="5"/>
      <c r="CI9" s="5"/>
      <c r="CJ9" s="5"/>
      <c r="CK9" s="5"/>
      <c r="CL9" s="5"/>
      <c r="CM9" s="5"/>
      <c r="CN9" s="5"/>
      <c r="CO9" s="5"/>
    </row>
    <row r="10" spans="1:93" ht="15.75">
      <c r="A10" s="5">
        <v>9</v>
      </c>
      <c r="B10" s="5" t="s">
        <v>204</v>
      </c>
      <c r="C10" s="5" t="s">
        <v>205</v>
      </c>
      <c r="D10" s="5" t="s">
        <v>206</v>
      </c>
      <c r="E10" s="82" t="s">
        <v>207</v>
      </c>
      <c r="F10" s="97" t="s">
        <v>216</v>
      </c>
      <c r="G10" s="5">
        <v>984</v>
      </c>
      <c r="H10" s="75" t="s">
        <v>1340</v>
      </c>
      <c r="I10" s="5" t="s">
        <v>1235</v>
      </c>
      <c r="J10" s="8">
        <v>45000</v>
      </c>
      <c r="K10" s="7" t="s">
        <v>208</v>
      </c>
      <c r="L10" s="94" t="s">
        <v>58</v>
      </c>
      <c r="M10" s="124">
        <v>22251178</v>
      </c>
      <c r="N10" s="5" t="s">
        <v>209</v>
      </c>
      <c r="O10" s="95" t="s">
        <v>59</v>
      </c>
      <c r="P10" s="5" t="s">
        <v>1291</v>
      </c>
      <c r="Q10" s="5">
        <v>15</v>
      </c>
      <c r="R10" s="5"/>
      <c r="S10" s="96"/>
      <c r="T10" s="96"/>
      <c r="U10" s="96" t="s">
        <v>61</v>
      </c>
      <c r="V10" s="5" t="s">
        <v>1168</v>
      </c>
      <c r="W10" s="5" t="s">
        <v>1169</v>
      </c>
      <c r="X10" s="133" t="s">
        <v>210</v>
      </c>
      <c r="Y10" s="82" t="s">
        <v>211</v>
      </c>
      <c r="Z10" s="138" t="s">
        <v>212</v>
      </c>
      <c r="AA10" s="5" t="s">
        <v>213</v>
      </c>
      <c r="AB10" s="5" t="s">
        <v>214</v>
      </c>
      <c r="AC10" s="5" t="s">
        <v>215</v>
      </c>
      <c r="AD10" s="127">
        <v>2800907303921</v>
      </c>
      <c r="AE10" s="71" t="s">
        <v>217</v>
      </c>
      <c r="AF10" s="13">
        <v>4146</v>
      </c>
      <c r="AG10" s="2">
        <v>4105</v>
      </c>
      <c r="AH10" s="13">
        <v>4146</v>
      </c>
      <c r="AI10" s="2">
        <v>4133</v>
      </c>
      <c r="AJ10" s="2">
        <v>4147.2</v>
      </c>
      <c r="AK10" s="2">
        <v>4030</v>
      </c>
      <c r="AL10" s="20">
        <f t="shared" si="0"/>
        <v>12439.2</v>
      </c>
      <c r="AM10" s="20">
        <f t="shared" si="0"/>
        <v>12268</v>
      </c>
      <c r="AN10" s="21">
        <f t="shared" si="1"/>
        <v>171.20000000000073</v>
      </c>
      <c r="AO10" s="20">
        <v>4192.8</v>
      </c>
      <c r="AP10" s="22">
        <v>4137</v>
      </c>
      <c r="AQ10" s="56">
        <f t="shared" si="12"/>
        <v>55.80000000000018</v>
      </c>
      <c r="AR10" s="20">
        <v>4192.8</v>
      </c>
      <c r="AS10" s="20">
        <v>4192.8</v>
      </c>
      <c r="AT10" s="24"/>
      <c r="AU10" s="14">
        <f t="shared" si="13"/>
        <v>4192.8</v>
      </c>
      <c r="AV10" s="20">
        <v>4192.8</v>
      </c>
      <c r="AW10" s="13">
        <f t="shared" si="14"/>
        <v>8441.400000000001</v>
      </c>
      <c r="AX10" s="25"/>
      <c r="AY10" s="26">
        <f t="shared" si="2"/>
        <v>8441.400000000001</v>
      </c>
      <c r="AZ10" s="14">
        <f t="shared" si="3"/>
        <v>12578.400000000001</v>
      </c>
      <c r="BA10" s="20">
        <f t="shared" si="4"/>
        <v>4137</v>
      </c>
      <c r="BB10" s="27">
        <f t="shared" si="5"/>
        <v>8441.400000000001</v>
      </c>
      <c r="BC10" s="2">
        <v>7200</v>
      </c>
      <c r="BD10" s="2"/>
      <c r="BE10" s="2">
        <f t="shared" si="15"/>
        <v>7200</v>
      </c>
      <c r="BF10" s="2">
        <v>7200</v>
      </c>
      <c r="BG10" s="2"/>
      <c r="BH10" s="28"/>
      <c r="BI10" s="13">
        <f t="shared" si="16"/>
        <v>0</v>
      </c>
      <c r="BJ10" s="2">
        <v>7200</v>
      </c>
      <c r="BK10" s="13">
        <f t="shared" si="17"/>
        <v>14400</v>
      </c>
      <c r="BL10" s="29"/>
      <c r="BM10" s="29">
        <f t="shared" si="18"/>
        <v>14400</v>
      </c>
      <c r="BN10" s="14">
        <f t="shared" si="6"/>
        <v>21600</v>
      </c>
      <c r="BO10" s="20">
        <f t="shared" si="19"/>
        <v>0</v>
      </c>
      <c r="BP10" s="20">
        <f t="shared" si="7"/>
        <v>21600</v>
      </c>
      <c r="BQ10" s="2">
        <v>7200</v>
      </c>
      <c r="BR10" s="2"/>
      <c r="BS10" s="3">
        <f t="shared" si="8"/>
        <v>7200</v>
      </c>
      <c r="BT10" s="13">
        <v>6690</v>
      </c>
      <c r="BU10" s="2"/>
      <c r="BV10" s="2"/>
      <c r="BW10" s="2"/>
      <c r="BX10" s="3">
        <f t="shared" si="20"/>
        <v>0</v>
      </c>
      <c r="BY10" s="13">
        <v>0</v>
      </c>
      <c r="BZ10" s="13"/>
      <c r="CA10" s="2"/>
      <c r="CB10" s="2">
        <f t="shared" si="21"/>
        <v>0</v>
      </c>
      <c r="CC10" s="14">
        <f t="shared" si="9"/>
        <v>13890</v>
      </c>
      <c r="CD10" s="14">
        <f t="shared" si="10"/>
        <v>35490</v>
      </c>
      <c r="CE10" s="20">
        <f t="shared" si="11"/>
        <v>30295</v>
      </c>
      <c r="CF10" s="5">
        <v>20650</v>
      </c>
      <c r="CG10" s="5">
        <v>6454</v>
      </c>
      <c r="CH10" s="6"/>
      <c r="CI10" s="6"/>
      <c r="CJ10" s="6"/>
      <c r="CK10" s="6"/>
      <c r="CL10" s="6"/>
      <c r="CM10" s="6"/>
      <c r="CN10" s="6"/>
      <c r="CO10" s="6"/>
    </row>
    <row r="11" spans="1:93" ht="15.75">
      <c r="A11" s="5">
        <v>10</v>
      </c>
      <c r="B11" s="5" t="s">
        <v>218</v>
      </c>
      <c r="C11" s="5" t="s">
        <v>71</v>
      </c>
      <c r="D11" s="5" t="s">
        <v>219</v>
      </c>
      <c r="E11" s="82" t="s">
        <v>220</v>
      </c>
      <c r="F11" s="97" t="s">
        <v>229</v>
      </c>
      <c r="G11" s="5">
        <v>985</v>
      </c>
      <c r="H11" s="75" t="s">
        <v>1340</v>
      </c>
      <c r="I11" s="5" t="s">
        <v>387</v>
      </c>
      <c r="J11" s="8">
        <v>44903</v>
      </c>
      <c r="K11" s="7" t="s">
        <v>221</v>
      </c>
      <c r="L11" s="94" t="s">
        <v>58</v>
      </c>
      <c r="M11" s="124">
        <v>33858940</v>
      </c>
      <c r="N11" s="5" t="s">
        <v>222</v>
      </c>
      <c r="O11" s="95" t="s">
        <v>59</v>
      </c>
      <c r="P11" s="5" t="s">
        <v>1306</v>
      </c>
      <c r="Q11" s="5">
        <v>15</v>
      </c>
      <c r="R11" s="5"/>
      <c r="S11" s="96"/>
      <c r="T11" s="96"/>
      <c r="U11" s="96" t="s">
        <v>61</v>
      </c>
      <c r="V11" s="5" t="s">
        <v>1123</v>
      </c>
      <c r="W11" s="5" t="s">
        <v>1124</v>
      </c>
      <c r="X11" s="133" t="s">
        <v>223</v>
      </c>
      <c r="Y11" s="82" t="s">
        <v>224</v>
      </c>
      <c r="Z11" s="138" t="s">
        <v>225</v>
      </c>
      <c r="AA11" s="5" t="s">
        <v>226</v>
      </c>
      <c r="AB11" s="5" t="s">
        <v>227</v>
      </c>
      <c r="AC11" s="5" t="s">
        <v>228</v>
      </c>
      <c r="AD11" s="127">
        <v>1881227303962</v>
      </c>
      <c r="AE11" s="71" t="s">
        <v>230</v>
      </c>
      <c r="AF11" s="13">
        <v>2764</v>
      </c>
      <c r="AG11" s="2">
        <v>2744</v>
      </c>
      <c r="AH11" s="13">
        <v>2764</v>
      </c>
      <c r="AI11" s="2">
        <v>2748</v>
      </c>
      <c r="AJ11" s="2">
        <v>2764.8</v>
      </c>
      <c r="AK11" s="2">
        <v>2760</v>
      </c>
      <c r="AL11" s="20">
        <f t="shared" si="0"/>
        <v>8292.8</v>
      </c>
      <c r="AM11" s="20">
        <f t="shared" si="0"/>
        <v>8252</v>
      </c>
      <c r="AN11" s="21">
        <f t="shared" si="1"/>
        <v>40.79999999999927</v>
      </c>
      <c r="AO11" s="20">
        <v>2795.2</v>
      </c>
      <c r="AP11" s="22">
        <v>2726</v>
      </c>
      <c r="AQ11" s="56">
        <f t="shared" si="12"/>
        <v>69.19999999999982</v>
      </c>
      <c r="AR11" s="20">
        <v>2795.2</v>
      </c>
      <c r="AS11" s="20">
        <v>2795.2</v>
      </c>
      <c r="AT11" s="24"/>
      <c r="AU11" s="23">
        <f t="shared" si="13"/>
        <v>2795.2</v>
      </c>
      <c r="AV11" s="20">
        <v>2795.2</v>
      </c>
      <c r="AW11" s="13">
        <f t="shared" si="14"/>
        <v>5659.599999999999</v>
      </c>
      <c r="AX11" s="25"/>
      <c r="AY11" s="25">
        <f t="shared" si="2"/>
        <v>5659.599999999999</v>
      </c>
      <c r="AZ11" s="14">
        <f t="shared" si="3"/>
        <v>8385.599999999999</v>
      </c>
      <c r="BA11" s="20">
        <f t="shared" si="4"/>
        <v>2726</v>
      </c>
      <c r="BB11" s="21">
        <f t="shared" si="5"/>
        <v>5659.5999999999985</v>
      </c>
      <c r="BC11" s="2">
        <v>4800</v>
      </c>
      <c r="BD11" s="2"/>
      <c r="BE11" s="2">
        <f t="shared" si="15"/>
        <v>4800</v>
      </c>
      <c r="BF11" s="2">
        <v>4800</v>
      </c>
      <c r="BG11" s="2"/>
      <c r="BH11" s="28"/>
      <c r="BI11" s="13">
        <f t="shared" si="16"/>
        <v>0</v>
      </c>
      <c r="BJ11" s="2">
        <v>4800</v>
      </c>
      <c r="BK11" s="13">
        <f t="shared" si="17"/>
        <v>9600</v>
      </c>
      <c r="BL11" s="29"/>
      <c r="BM11" s="31">
        <f t="shared" si="18"/>
        <v>9600</v>
      </c>
      <c r="BN11" s="14">
        <f t="shared" si="6"/>
        <v>14400</v>
      </c>
      <c r="BO11" s="20">
        <f t="shared" si="19"/>
        <v>0</v>
      </c>
      <c r="BP11" s="27">
        <f t="shared" si="7"/>
        <v>14400</v>
      </c>
      <c r="BQ11" s="2">
        <v>4800</v>
      </c>
      <c r="BR11" s="2"/>
      <c r="BS11" s="18">
        <f t="shared" si="8"/>
        <v>4800</v>
      </c>
      <c r="BT11" s="13">
        <v>4460</v>
      </c>
      <c r="BU11" s="2"/>
      <c r="BV11" s="2"/>
      <c r="BW11" s="2"/>
      <c r="BX11" s="18">
        <f t="shared" si="20"/>
        <v>0</v>
      </c>
      <c r="BY11" s="13">
        <v>0</v>
      </c>
      <c r="BZ11" s="13"/>
      <c r="CA11" s="2"/>
      <c r="CB11" s="2">
        <f t="shared" si="21"/>
        <v>0</v>
      </c>
      <c r="CC11" s="14">
        <f t="shared" si="9"/>
        <v>9260</v>
      </c>
      <c r="CD11" s="14">
        <f t="shared" si="10"/>
        <v>23660</v>
      </c>
      <c r="CE11" s="20">
        <f t="shared" si="11"/>
        <v>20238</v>
      </c>
      <c r="CF11" s="6">
        <v>20651</v>
      </c>
      <c r="CG11" s="6">
        <v>6455</v>
      </c>
      <c r="CH11" s="5"/>
      <c r="CI11" s="5"/>
      <c r="CJ11" s="5"/>
      <c r="CK11" s="5"/>
      <c r="CL11" s="5"/>
      <c r="CM11" s="5"/>
      <c r="CN11" s="5"/>
      <c r="CO11" s="5"/>
    </row>
    <row r="12" spans="1:93" ht="15.75">
      <c r="A12" s="5">
        <v>11</v>
      </c>
      <c r="B12" s="5" t="s">
        <v>231</v>
      </c>
      <c r="C12" s="5" t="s">
        <v>71</v>
      </c>
      <c r="D12" s="5" t="s">
        <v>232</v>
      </c>
      <c r="E12" s="82" t="s">
        <v>233</v>
      </c>
      <c r="F12" s="97" t="s">
        <v>242</v>
      </c>
      <c r="G12" s="5">
        <v>555</v>
      </c>
      <c r="H12" s="75" t="s">
        <v>1340</v>
      </c>
      <c r="I12" s="5" t="s">
        <v>1156</v>
      </c>
      <c r="J12" s="8">
        <v>44855</v>
      </c>
      <c r="K12" s="7" t="s">
        <v>234</v>
      </c>
      <c r="L12" s="94" t="s">
        <v>178</v>
      </c>
      <c r="M12" s="124">
        <v>20655323</v>
      </c>
      <c r="N12" s="5" t="s">
        <v>235</v>
      </c>
      <c r="O12" s="95" t="s">
        <v>59</v>
      </c>
      <c r="P12" s="5" t="s">
        <v>641</v>
      </c>
      <c r="Q12" s="5">
        <v>15</v>
      </c>
      <c r="R12" s="5">
        <v>0</v>
      </c>
      <c r="S12" s="96" t="s">
        <v>61</v>
      </c>
      <c r="T12" s="96" t="s">
        <v>61</v>
      </c>
      <c r="U12" s="96" t="s">
        <v>61</v>
      </c>
      <c r="V12" s="5" t="s">
        <v>1161</v>
      </c>
      <c r="W12" s="5" t="s">
        <v>1162</v>
      </c>
      <c r="X12" s="133" t="s">
        <v>237</v>
      </c>
      <c r="Y12" s="82" t="s">
        <v>238</v>
      </c>
      <c r="Z12" s="138" t="s">
        <v>239</v>
      </c>
      <c r="AA12" s="5" t="s">
        <v>240</v>
      </c>
      <c r="AB12" s="5" t="s">
        <v>241</v>
      </c>
      <c r="AC12" s="5" t="s">
        <v>67</v>
      </c>
      <c r="AD12" s="127">
        <v>2531101070033</v>
      </c>
      <c r="AE12" s="71" t="s">
        <v>243</v>
      </c>
      <c r="AF12" s="13">
        <v>3455</v>
      </c>
      <c r="AG12" s="2">
        <v>3414</v>
      </c>
      <c r="AH12" s="13">
        <v>3455</v>
      </c>
      <c r="AI12" s="2">
        <v>3268</v>
      </c>
      <c r="AJ12" s="2">
        <v>3456</v>
      </c>
      <c r="AK12" s="2">
        <v>3436</v>
      </c>
      <c r="AL12" s="20">
        <f t="shared" si="0"/>
        <v>10366</v>
      </c>
      <c r="AM12" s="20">
        <f t="shared" si="0"/>
        <v>10118</v>
      </c>
      <c r="AN12" s="21">
        <f t="shared" si="1"/>
        <v>248</v>
      </c>
      <c r="AO12" s="20">
        <v>3494</v>
      </c>
      <c r="AP12" s="22">
        <v>3432</v>
      </c>
      <c r="AQ12" s="56">
        <f t="shared" si="12"/>
        <v>62</v>
      </c>
      <c r="AR12" s="20">
        <v>3494</v>
      </c>
      <c r="AS12" s="20">
        <v>3494</v>
      </c>
      <c r="AT12" s="24"/>
      <c r="AU12" s="23">
        <f t="shared" si="13"/>
        <v>3494</v>
      </c>
      <c r="AV12" s="20">
        <v>3494</v>
      </c>
      <c r="AW12" s="13">
        <f t="shared" si="14"/>
        <v>7050</v>
      </c>
      <c r="AX12" s="25"/>
      <c r="AY12" s="25">
        <f t="shared" si="2"/>
        <v>7050</v>
      </c>
      <c r="AZ12" s="14">
        <f t="shared" si="3"/>
        <v>10482</v>
      </c>
      <c r="BA12" s="20">
        <f t="shared" si="4"/>
        <v>3432</v>
      </c>
      <c r="BB12" s="21">
        <f t="shared" si="5"/>
        <v>7050</v>
      </c>
      <c r="BC12" s="2">
        <v>6000</v>
      </c>
      <c r="BD12" s="2"/>
      <c r="BE12" s="2">
        <f t="shared" si="15"/>
        <v>6000</v>
      </c>
      <c r="BF12" s="2">
        <v>6000</v>
      </c>
      <c r="BG12" s="2"/>
      <c r="BH12" s="28"/>
      <c r="BI12" s="13">
        <f t="shared" si="16"/>
        <v>0</v>
      </c>
      <c r="BJ12" s="2">
        <v>6000</v>
      </c>
      <c r="BK12" s="13">
        <f t="shared" si="17"/>
        <v>12000</v>
      </c>
      <c r="BL12" s="29"/>
      <c r="BM12" s="29">
        <f t="shared" si="18"/>
        <v>12000</v>
      </c>
      <c r="BN12" s="14">
        <f t="shared" si="6"/>
        <v>18000</v>
      </c>
      <c r="BO12" s="20">
        <f t="shared" si="19"/>
        <v>0</v>
      </c>
      <c r="BP12" s="20">
        <f t="shared" si="7"/>
        <v>18000</v>
      </c>
      <c r="BQ12" s="2">
        <v>6000</v>
      </c>
      <c r="BR12" s="2"/>
      <c r="BS12" s="3">
        <f t="shared" si="8"/>
        <v>6000</v>
      </c>
      <c r="BT12" s="13">
        <v>5575</v>
      </c>
      <c r="BU12" s="2"/>
      <c r="BV12" s="2"/>
      <c r="BW12" s="2"/>
      <c r="BX12" s="18">
        <f t="shared" si="20"/>
        <v>0</v>
      </c>
      <c r="BY12" s="13">
        <v>0</v>
      </c>
      <c r="BZ12" s="13"/>
      <c r="CA12" s="2"/>
      <c r="CB12" s="2">
        <f t="shared" si="21"/>
        <v>0</v>
      </c>
      <c r="CC12" s="14">
        <f t="shared" si="9"/>
        <v>11575</v>
      </c>
      <c r="CD12" s="14">
        <f t="shared" si="10"/>
        <v>29575</v>
      </c>
      <c r="CE12" s="20">
        <f t="shared" si="11"/>
        <v>25125</v>
      </c>
      <c r="CF12" s="5">
        <v>20652</v>
      </c>
      <c r="CG12" s="5">
        <v>6456</v>
      </c>
      <c r="CH12" s="6"/>
      <c r="CI12" s="6"/>
      <c r="CJ12" s="6"/>
      <c r="CK12" s="6"/>
      <c r="CL12" s="6"/>
      <c r="CM12" s="6"/>
      <c r="CN12" s="6"/>
      <c r="CO12" s="6"/>
    </row>
    <row r="13" spans="1:93" ht="15.75">
      <c r="A13" s="5">
        <v>12</v>
      </c>
      <c r="B13" s="5" t="s">
        <v>244</v>
      </c>
      <c r="C13" s="5" t="s">
        <v>245</v>
      </c>
      <c r="D13" s="5" t="s">
        <v>246</v>
      </c>
      <c r="E13" s="82" t="s">
        <v>247</v>
      </c>
      <c r="F13" s="97" t="s">
        <v>242</v>
      </c>
      <c r="G13" s="5">
        <v>980</v>
      </c>
      <c r="H13" s="75" t="s">
        <v>1340</v>
      </c>
      <c r="I13" s="5" t="s">
        <v>485</v>
      </c>
      <c r="J13" s="8">
        <v>44965</v>
      </c>
      <c r="K13" s="7" t="s">
        <v>249</v>
      </c>
      <c r="L13" s="94" t="s">
        <v>58</v>
      </c>
      <c r="M13" s="124">
        <v>31079480</v>
      </c>
      <c r="N13" s="5" t="s">
        <v>250</v>
      </c>
      <c r="O13" s="95" t="s">
        <v>59</v>
      </c>
      <c r="P13" s="5" t="s">
        <v>641</v>
      </c>
      <c r="Q13" s="5">
        <v>15</v>
      </c>
      <c r="R13" s="5"/>
      <c r="S13" s="96"/>
      <c r="T13" s="96"/>
      <c r="U13" s="96" t="s">
        <v>61</v>
      </c>
      <c r="V13" s="5" t="s">
        <v>1163</v>
      </c>
      <c r="W13" s="5" t="s">
        <v>1162</v>
      </c>
      <c r="X13" s="133" t="s">
        <v>251</v>
      </c>
      <c r="Y13" s="82" t="s">
        <v>252</v>
      </c>
      <c r="Z13" s="138" t="s">
        <v>253</v>
      </c>
      <c r="AA13" s="5" t="s">
        <v>254</v>
      </c>
      <c r="AB13" s="5" t="s">
        <v>1287</v>
      </c>
      <c r="AC13" s="5" t="s">
        <v>67</v>
      </c>
      <c r="AD13" s="127">
        <v>2860906303926</v>
      </c>
      <c r="AE13" s="71" t="s">
        <v>255</v>
      </c>
      <c r="AF13" s="13">
        <v>4146</v>
      </c>
      <c r="AG13" s="2">
        <v>4101</v>
      </c>
      <c r="AH13" s="13">
        <v>4146</v>
      </c>
      <c r="AI13" s="2">
        <v>4133</v>
      </c>
      <c r="AJ13" s="2">
        <v>4147.2</v>
      </c>
      <c r="AK13" s="2">
        <v>4111</v>
      </c>
      <c r="AL13" s="20">
        <f t="shared" si="0"/>
        <v>12439.2</v>
      </c>
      <c r="AM13" s="20">
        <f t="shared" si="0"/>
        <v>12345</v>
      </c>
      <c r="AN13" s="21">
        <f t="shared" si="1"/>
        <v>94.20000000000073</v>
      </c>
      <c r="AO13" s="20">
        <v>4192.8</v>
      </c>
      <c r="AP13" s="22">
        <v>4147</v>
      </c>
      <c r="AQ13" s="56">
        <f t="shared" si="12"/>
        <v>45.80000000000018</v>
      </c>
      <c r="AR13" s="20">
        <v>4192.8</v>
      </c>
      <c r="AS13" s="20">
        <v>4192.8</v>
      </c>
      <c r="AT13" s="24"/>
      <c r="AU13" s="14">
        <f t="shared" si="13"/>
        <v>4192.8</v>
      </c>
      <c r="AV13" s="20">
        <v>4192.8</v>
      </c>
      <c r="AW13" s="13">
        <f t="shared" si="14"/>
        <v>8431.400000000001</v>
      </c>
      <c r="AX13" s="25"/>
      <c r="AY13" s="25">
        <f t="shared" si="2"/>
        <v>8431.400000000001</v>
      </c>
      <c r="AZ13" s="14">
        <f t="shared" si="3"/>
        <v>12578.400000000001</v>
      </c>
      <c r="BA13" s="20">
        <f t="shared" si="4"/>
        <v>4147</v>
      </c>
      <c r="BB13" s="21">
        <f t="shared" si="5"/>
        <v>8431.400000000001</v>
      </c>
      <c r="BC13" s="2">
        <v>7200</v>
      </c>
      <c r="BD13" s="2"/>
      <c r="BE13" s="2">
        <f t="shared" si="15"/>
        <v>7200</v>
      </c>
      <c r="BF13" s="2">
        <v>7200</v>
      </c>
      <c r="BG13" s="2"/>
      <c r="BH13" s="28"/>
      <c r="BI13" s="30">
        <f t="shared" si="16"/>
        <v>0</v>
      </c>
      <c r="BJ13" s="2">
        <v>7200</v>
      </c>
      <c r="BK13" s="13">
        <f t="shared" si="17"/>
        <v>14400</v>
      </c>
      <c r="BL13" s="29"/>
      <c r="BM13" s="29">
        <f t="shared" si="18"/>
        <v>14400</v>
      </c>
      <c r="BN13" s="14">
        <f t="shared" si="6"/>
        <v>21600</v>
      </c>
      <c r="BO13" s="20">
        <f t="shared" si="19"/>
        <v>0</v>
      </c>
      <c r="BP13" s="20">
        <f t="shared" si="7"/>
        <v>21600</v>
      </c>
      <c r="BQ13" s="2">
        <v>7200</v>
      </c>
      <c r="BR13" s="2"/>
      <c r="BS13" s="18">
        <f t="shared" si="8"/>
        <v>7200</v>
      </c>
      <c r="BT13" s="13">
        <v>6690</v>
      </c>
      <c r="BU13" s="2"/>
      <c r="BV13" s="2"/>
      <c r="BW13" s="2"/>
      <c r="BX13" s="3">
        <f t="shared" si="20"/>
        <v>0</v>
      </c>
      <c r="BY13" s="13">
        <v>0</v>
      </c>
      <c r="BZ13" s="13"/>
      <c r="CA13" s="2"/>
      <c r="CB13" s="2">
        <f t="shared" si="21"/>
        <v>0</v>
      </c>
      <c r="CC13" s="14">
        <f t="shared" si="9"/>
        <v>13890</v>
      </c>
      <c r="CD13" s="14">
        <f t="shared" si="10"/>
        <v>35490</v>
      </c>
      <c r="CE13" s="20">
        <f t="shared" si="11"/>
        <v>30382</v>
      </c>
      <c r="CF13" s="6">
        <v>20653</v>
      </c>
      <c r="CG13" s="6">
        <v>6457</v>
      </c>
      <c r="CH13" s="5"/>
      <c r="CI13" s="5"/>
      <c r="CJ13" s="5"/>
      <c r="CK13" s="5"/>
      <c r="CL13" s="5"/>
      <c r="CM13" s="5"/>
      <c r="CN13" s="5"/>
      <c r="CO13" s="5"/>
    </row>
    <row r="14" spans="1:93" ht="15.75">
      <c r="A14" s="5">
        <v>13</v>
      </c>
      <c r="B14" s="5" t="s">
        <v>256</v>
      </c>
      <c r="C14" s="5" t="s">
        <v>71</v>
      </c>
      <c r="D14" s="5" t="s">
        <v>96</v>
      </c>
      <c r="E14" s="82" t="s">
        <v>257</v>
      </c>
      <c r="F14" s="97" t="s">
        <v>266</v>
      </c>
      <c r="G14" s="5">
        <v>523</v>
      </c>
      <c r="H14" s="75" t="s">
        <v>1340</v>
      </c>
      <c r="I14" s="5" t="s">
        <v>1155</v>
      </c>
      <c r="J14" s="8">
        <v>44840</v>
      </c>
      <c r="K14" s="7" t="s">
        <v>258</v>
      </c>
      <c r="L14" s="94" t="s">
        <v>58</v>
      </c>
      <c r="M14" s="124">
        <v>19890180</v>
      </c>
      <c r="N14" s="5" t="s">
        <v>259</v>
      </c>
      <c r="O14" s="95" t="s">
        <v>59</v>
      </c>
      <c r="P14" s="5" t="s">
        <v>1274</v>
      </c>
      <c r="Q14" s="5">
        <v>15</v>
      </c>
      <c r="R14" s="5">
        <v>0</v>
      </c>
      <c r="S14" s="96" t="s">
        <v>61</v>
      </c>
      <c r="T14" s="96" t="s">
        <v>61</v>
      </c>
      <c r="U14" s="96" t="s">
        <v>61</v>
      </c>
      <c r="V14" s="5" t="s">
        <v>1151</v>
      </c>
      <c r="W14" s="5" t="s">
        <v>1152</v>
      </c>
      <c r="X14" s="133" t="s">
        <v>261</v>
      </c>
      <c r="Y14" s="82" t="s">
        <v>262</v>
      </c>
      <c r="Z14" s="138" t="s">
        <v>263</v>
      </c>
      <c r="AA14" s="5" t="s">
        <v>264</v>
      </c>
      <c r="AB14" s="5" t="s">
        <v>265</v>
      </c>
      <c r="AC14" s="5" t="s">
        <v>67</v>
      </c>
      <c r="AD14" s="127">
        <v>2691102301976</v>
      </c>
      <c r="AE14" s="71" t="s">
        <v>267</v>
      </c>
      <c r="AF14" s="13">
        <v>2764</v>
      </c>
      <c r="AG14" s="2">
        <v>2762</v>
      </c>
      <c r="AH14" s="13">
        <v>2764</v>
      </c>
      <c r="AI14" s="2">
        <v>2764</v>
      </c>
      <c r="AJ14" s="2">
        <v>2764.8</v>
      </c>
      <c r="AK14" s="2">
        <v>2695</v>
      </c>
      <c r="AL14" s="20">
        <f t="shared" si="0"/>
        <v>8292.8</v>
      </c>
      <c r="AM14" s="20">
        <f t="shared" si="0"/>
        <v>8221</v>
      </c>
      <c r="AN14" s="21">
        <f t="shared" si="1"/>
        <v>71.79999999999927</v>
      </c>
      <c r="AO14" s="20">
        <v>2795.2</v>
      </c>
      <c r="AP14" s="22">
        <v>2727</v>
      </c>
      <c r="AQ14" s="56">
        <f t="shared" si="12"/>
        <v>68.19999999999982</v>
      </c>
      <c r="AR14" s="20">
        <v>2795.2</v>
      </c>
      <c r="AS14" s="20">
        <v>2795.2</v>
      </c>
      <c r="AT14" s="24"/>
      <c r="AU14" s="23">
        <f t="shared" si="13"/>
        <v>2795.2</v>
      </c>
      <c r="AV14" s="20">
        <v>2795.2</v>
      </c>
      <c r="AW14" s="13">
        <f t="shared" si="14"/>
        <v>5658.599999999999</v>
      </c>
      <c r="AX14" s="25"/>
      <c r="AY14" s="26">
        <f t="shared" si="2"/>
        <v>5658.599999999999</v>
      </c>
      <c r="AZ14" s="14">
        <f t="shared" si="3"/>
        <v>8385.599999999999</v>
      </c>
      <c r="BA14" s="20">
        <f t="shared" si="4"/>
        <v>2727</v>
      </c>
      <c r="BB14" s="27">
        <f t="shared" si="5"/>
        <v>5658.5999999999985</v>
      </c>
      <c r="BC14" s="2">
        <v>4800</v>
      </c>
      <c r="BD14" s="2"/>
      <c r="BE14" s="2">
        <f t="shared" si="15"/>
        <v>4800</v>
      </c>
      <c r="BF14" s="2">
        <v>4800</v>
      </c>
      <c r="BG14" s="2"/>
      <c r="BH14" s="28"/>
      <c r="BI14" s="30">
        <f t="shared" si="16"/>
        <v>0</v>
      </c>
      <c r="BJ14" s="2">
        <v>4800</v>
      </c>
      <c r="BK14" s="13">
        <f t="shared" si="17"/>
        <v>9600</v>
      </c>
      <c r="BL14" s="29"/>
      <c r="BM14" s="31">
        <f t="shared" si="18"/>
        <v>9600</v>
      </c>
      <c r="BN14" s="14">
        <f t="shared" si="6"/>
        <v>14400</v>
      </c>
      <c r="BO14" s="20">
        <f t="shared" si="19"/>
        <v>0</v>
      </c>
      <c r="BP14" s="27">
        <f t="shared" si="7"/>
        <v>14400</v>
      </c>
      <c r="BQ14" s="2">
        <v>4800</v>
      </c>
      <c r="BR14" s="2"/>
      <c r="BS14" s="3">
        <f t="shared" si="8"/>
        <v>4800</v>
      </c>
      <c r="BT14" s="13">
        <v>4460</v>
      </c>
      <c r="BU14" s="2"/>
      <c r="BV14" s="2"/>
      <c r="BW14" s="2"/>
      <c r="BX14" s="3">
        <f t="shared" si="20"/>
        <v>0</v>
      </c>
      <c r="BY14" s="13">
        <v>0</v>
      </c>
      <c r="BZ14" s="13"/>
      <c r="CA14" s="2"/>
      <c r="CB14" s="2">
        <f t="shared" si="21"/>
        <v>0</v>
      </c>
      <c r="CC14" s="14">
        <f t="shared" si="9"/>
        <v>9260</v>
      </c>
      <c r="CD14" s="14">
        <f t="shared" si="10"/>
        <v>23660</v>
      </c>
      <c r="CE14" s="20">
        <f t="shared" si="11"/>
        <v>20208</v>
      </c>
      <c r="CF14" s="5">
        <v>20654</v>
      </c>
      <c r="CG14" s="5">
        <v>6458</v>
      </c>
      <c r="CH14" s="6"/>
      <c r="CI14" s="6"/>
      <c r="CJ14" s="6"/>
      <c r="CK14" s="6"/>
      <c r="CL14" s="6"/>
      <c r="CM14" s="6"/>
      <c r="CN14" s="6"/>
      <c r="CO14" s="6"/>
    </row>
    <row r="15" spans="1:93" ht="15.75">
      <c r="A15" s="5">
        <v>14</v>
      </c>
      <c r="B15" s="5" t="s">
        <v>268</v>
      </c>
      <c r="C15" s="5" t="s">
        <v>71</v>
      </c>
      <c r="D15" s="5" t="s">
        <v>269</v>
      </c>
      <c r="E15" s="82" t="s">
        <v>270</v>
      </c>
      <c r="F15" s="97" t="s">
        <v>277</v>
      </c>
      <c r="G15" s="5">
        <v>584</v>
      </c>
      <c r="H15" s="75" t="s">
        <v>1340</v>
      </c>
      <c r="I15" s="5" t="s">
        <v>1271</v>
      </c>
      <c r="J15" s="8">
        <v>44848</v>
      </c>
      <c r="K15" s="7" t="s">
        <v>271</v>
      </c>
      <c r="L15" s="94" t="s">
        <v>58</v>
      </c>
      <c r="M15" s="124">
        <v>22951228</v>
      </c>
      <c r="N15" s="5" t="s">
        <v>1278</v>
      </c>
      <c r="O15" s="95" t="s">
        <v>59</v>
      </c>
      <c r="P15" s="6" t="s">
        <v>236</v>
      </c>
      <c r="Q15" s="5">
        <v>15</v>
      </c>
      <c r="R15" s="5">
        <v>0</v>
      </c>
      <c r="S15" s="96" t="s">
        <v>61</v>
      </c>
      <c r="T15" s="96" t="s">
        <v>61</v>
      </c>
      <c r="U15" s="96" t="s">
        <v>61</v>
      </c>
      <c r="V15" s="5" t="s">
        <v>1147</v>
      </c>
      <c r="W15" s="5" t="s">
        <v>1148</v>
      </c>
      <c r="X15" s="133" t="s">
        <v>272</v>
      </c>
      <c r="Y15" s="82" t="s">
        <v>273</v>
      </c>
      <c r="Z15" s="138" t="s">
        <v>274</v>
      </c>
      <c r="AA15" s="5" t="s">
        <v>275</v>
      </c>
      <c r="AB15" s="5" t="s">
        <v>276</v>
      </c>
      <c r="AC15" s="5" t="s">
        <v>67</v>
      </c>
      <c r="AD15" s="127">
        <v>1791126354827</v>
      </c>
      <c r="AE15" s="71" t="s">
        <v>278</v>
      </c>
      <c r="AF15" s="13">
        <v>2764</v>
      </c>
      <c r="AG15" s="2">
        <v>2746</v>
      </c>
      <c r="AH15" s="13">
        <v>2764</v>
      </c>
      <c r="AI15" s="2">
        <v>2760</v>
      </c>
      <c r="AJ15" s="2">
        <v>2764.8</v>
      </c>
      <c r="AK15" s="2">
        <v>2761</v>
      </c>
      <c r="AL15" s="20">
        <f t="shared" si="0"/>
        <v>8292.8</v>
      </c>
      <c r="AM15" s="20">
        <f t="shared" si="0"/>
        <v>8267</v>
      </c>
      <c r="AN15" s="27">
        <f t="shared" si="1"/>
        <v>25.799999999999272</v>
      </c>
      <c r="AO15" s="20">
        <v>2795.2</v>
      </c>
      <c r="AP15" s="22">
        <v>2779</v>
      </c>
      <c r="AQ15" s="56">
        <f t="shared" si="12"/>
        <v>16.199999999999818</v>
      </c>
      <c r="AR15" s="20">
        <v>2795.2</v>
      </c>
      <c r="AS15" s="20">
        <v>3495.2</v>
      </c>
      <c r="AT15" s="24"/>
      <c r="AU15" s="23">
        <f t="shared" si="13"/>
        <v>3495.2</v>
      </c>
      <c r="AV15" s="20">
        <v>2795.2</v>
      </c>
      <c r="AW15" s="13">
        <f t="shared" si="14"/>
        <v>6306.599999999999</v>
      </c>
      <c r="AX15" s="25"/>
      <c r="AY15" s="26">
        <f t="shared" si="2"/>
        <v>6306.599999999999</v>
      </c>
      <c r="AZ15" s="14">
        <f t="shared" si="3"/>
        <v>9085.599999999999</v>
      </c>
      <c r="BA15" s="20">
        <f t="shared" si="4"/>
        <v>2779</v>
      </c>
      <c r="BB15" s="27">
        <f t="shared" si="5"/>
        <v>6306.5999999999985</v>
      </c>
      <c r="BC15" s="2">
        <v>4800</v>
      </c>
      <c r="BD15" s="2"/>
      <c r="BE15" s="2">
        <f t="shared" si="15"/>
        <v>4800</v>
      </c>
      <c r="BF15" s="2">
        <v>4800</v>
      </c>
      <c r="BG15" s="2"/>
      <c r="BH15" s="28"/>
      <c r="BI15" s="30">
        <f t="shared" si="16"/>
        <v>0</v>
      </c>
      <c r="BJ15" s="2">
        <v>4800</v>
      </c>
      <c r="BK15" s="13">
        <f t="shared" si="17"/>
        <v>9600</v>
      </c>
      <c r="BL15" s="29"/>
      <c r="BM15" s="31">
        <f t="shared" si="18"/>
        <v>9600</v>
      </c>
      <c r="BN15" s="14">
        <f t="shared" si="6"/>
        <v>14400</v>
      </c>
      <c r="BO15" s="20">
        <f t="shared" si="19"/>
        <v>0</v>
      </c>
      <c r="BP15" s="27">
        <f t="shared" si="7"/>
        <v>14400</v>
      </c>
      <c r="BQ15" s="2">
        <v>4800</v>
      </c>
      <c r="BR15" s="2"/>
      <c r="BS15" s="3">
        <f t="shared" si="8"/>
        <v>4800</v>
      </c>
      <c r="BT15" s="13">
        <v>4460</v>
      </c>
      <c r="BU15" s="2"/>
      <c r="BV15" s="2"/>
      <c r="BW15" s="2"/>
      <c r="BX15" s="3">
        <f t="shared" si="20"/>
        <v>0</v>
      </c>
      <c r="BY15" s="13">
        <v>0</v>
      </c>
      <c r="BZ15" s="13"/>
      <c r="CA15" s="2"/>
      <c r="CB15" s="3">
        <f t="shared" si="21"/>
        <v>0</v>
      </c>
      <c r="CC15" s="14">
        <f t="shared" si="9"/>
        <v>9260</v>
      </c>
      <c r="CD15" s="14">
        <f t="shared" si="10"/>
        <v>23660</v>
      </c>
      <c r="CE15" s="20">
        <f t="shared" si="11"/>
        <v>20306</v>
      </c>
      <c r="CF15" s="6">
        <v>20655</v>
      </c>
      <c r="CG15" s="6">
        <v>6459</v>
      </c>
      <c r="CH15" s="5"/>
      <c r="CI15" s="5"/>
      <c r="CJ15" s="5"/>
      <c r="CK15" s="5"/>
      <c r="CL15" s="5"/>
      <c r="CM15" s="5"/>
      <c r="CN15" s="5"/>
      <c r="CO15" s="5"/>
    </row>
    <row r="16" spans="1:94" ht="15.75">
      <c r="A16" s="5">
        <v>15</v>
      </c>
      <c r="B16" s="72" t="s">
        <v>917</v>
      </c>
      <c r="C16" s="9" t="s">
        <v>71</v>
      </c>
      <c r="D16" s="9" t="s">
        <v>929</v>
      </c>
      <c r="E16" s="79" t="s">
        <v>940</v>
      </c>
      <c r="F16" s="80" t="s">
        <v>927</v>
      </c>
      <c r="G16" s="9">
        <v>1013</v>
      </c>
      <c r="H16" s="75" t="s">
        <v>1340</v>
      </c>
      <c r="I16" s="9" t="s">
        <v>920</v>
      </c>
      <c r="J16" s="76">
        <v>44662</v>
      </c>
      <c r="K16" s="9" t="s">
        <v>921</v>
      </c>
      <c r="L16" s="99" t="s">
        <v>58</v>
      </c>
      <c r="M16" s="124">
        <v>40545740</v>
      </c>
      <c r="N16" s="9" t="s">
        <v>922</v>
      </c>
      <c r="O16" s="79" t="s">
        <v>59</v>
      </c>
      <c r="P16" s="9" t="s">
        <v>1305</v>
      </c>
      <c r="Q16" s="9">
        <v>15</v>
      </c>
      <c r="R16" s="9">
        <v>0</v>
      </c>
      <c r="S16" s="9"/>
      <c r="T16" s="9"/>
      <c r="U16" s="9"/>
      <c r="V16" s="9" t="s">
        <v>1193</v>
      </c>
      <c r="W16" s="9" t="s">
        <v>1194</v>
      </c>
      <c r="X16" s="134" t="s">
        <v>923</v>
      </c>
      <c r="Y16" s="9" t="s">
        <v>924</v>
      </c>
      <c r="Z16" s="72" t="s">
        <v>888</v>
      </c>
      <c r="AA16" s="9" t="s">
        <v>1075</v>
      </c>
      <c r="AB16" s="9" t="s">
        <v>926</v>
      </c>
      <c r="AC16" s="9" t="s">
        <v>291</v>
      </c>
      <c r="AD16" s="128">
        <v>1810104303945</v>
      </c>
      <c r="AE16" s="9" t="s">
        <v>925</v>
      </c>
      <c r="AF16" s="13">
        <v>2764</v>
      </c>
      <c r="AG16" s="9">
        <v>2746</v>
      </c>
      <c r="AH16" s="13">
        <v>2764</v>
      </c>
      <c r="AI16" s="14">
        <v>2714</v>
      </c>
      <c r="AJ16" s="2">
        <v>2764.8</v>
      </c>
      <c r="AK16" s="2">
        <v>2616</v>
      </c>
      <c r="AL16" s="35">
        <f t="shared" si="0"/>
        <v>8292.8</v>
      </c>
      <c r="AM16" s="35">
        <f t="shared" si="0"/>
        <v>8076</v>
      </c>
      <c r="AN16" s="36">
        <f>SUM(AL16-AM16)</f>
        <v>216.79999999999927</v>
      </c>
      <c r="AO16" s="20">
        <v>2795.2</v>
      </c>
      <c r="AP16" s="22">
        <v>2764</v>
      </c>
      <c r="AQ16" s="56">
        <f t="shared" si="12"/>
        <v>31.199999999999818</v>
      </c>
      <c r="AR16" s="20">
        <v>2795.2</v>
      </c>
      <c r="AS16" s="20">
        <v>2795.2</v>
      </c>
      <c r="AT16" s="14"/>
      <c r="AU16" s="14">
        <f>AS16-AT16</f>
        <v>2795.2</v>
      </c>
      <c r="AV16" s="20">
        <v>2795.2</v>
      </c>
      <c r="AW16" s="13">
        <f>AQ16+AU16+AV16</f>
        <v>5621.599999999999</v>
      </c>
      <c r="AX16" s="14"/>
      <c r="AY16" s="25">
        <f>AW16-AX16</f>
        <v>5621.599999999999</v>
      </c>
      <c r="AZ16" s="14">
        <f t="shared" si="3"/>
        <v>8385.599999999999</v>
      </c>
      <c r="BA16" s="35">
        <f>SUM(AP16+AT16+AX16)</f>
        <v>2764</v>
      </c>
      <c r="BB16" s="36">
        <f>SUM(AZ16-BA16)</f>
        <v>5621.5999999999985</v>
      </c>
      <c r="BC16" s="33">
        <v>4800</v>
      </c>
      <c r="BD16" s="14"/>
      <c r="BE16" s="2">
        <f>BC16-BD16</f>
        <v>4800</v>
      </c>
      <c r="BF16" s="33">
        <v>4800</v>
      </c>
      <c r="BG16" s="33"/>
      <c r="BH16" s="43"/>
      <c r="BI16" s="30">
        <f>BG16-BH16</f>
        <v>0</v>
      </c>
      <c r="BJ16" s="33">
        <v>4800</v>
      </c>
      <c r="BK16" s="13">
        <f>BE16+BI16+BJ16</f>
        <v>9600</v>
      </c>
      <c r="BL16" s="29"/>
      <c r="BM16" s="29">
        <f>BK16-BL16</f>
        <v>9600</v>
      </c>
      <c r="BN16" s="14">
        <f t="shared" si="6"/>
        <v>14400</v>
      </c>
      <c r="BO16" s="35">
        <f>BD16+BH16+BL16</f>
        <v>0</v>
      </c>
      <c r="BP16" s="35">
        <f>SUM(BN16-BO16)</f>
        <v>14400</v>
      </c>
      <c r="BQ16" s="33">
        <v>4800</v>
      </c>
      <c r="BR16" s="14"/>
      <c r="BS16" s="41">
        <f>BQ16-BR16</f>
        <v>4800</v>
      </c>
      <c r="BT16" s="13">
        <v>4460</v>
      </c>
      <c r="BU16" s="28"/>
      <c r="BV16" s="13"/>
      <c r="BW16" s="44"/>
      <c r="BX16" s="18">
        <f>BV16-BW16</f>
        <v>0</v>
      </c>
      <c r="BY16" s="13">
        <v>0</v>
      </c>
      <c r="BZ16" s="13"/>
      <c r="CA16" s="2"/>
      <c r="CB16" s="2">
        <f>BZ16-CA16</f>
        <v>0</v>
      </c>
      <c r="CC16" s="14">
        <f t="shared" si="9"/>
        <v>9260</v>
      </c>
      <c r="CD16" s="14">
        <f t="shared" si="10"/>
        <v>23660</v>
      </c>
      <c r="CE16" s="20">
        <f>AM16+BA16+BO16+CC16</f>
        <v>20100</v>
      </c>
      <c r="CF16" s="5">
        <v>20656</v>
      </c>
      <c r="CG16" s="5">
        <v>6460</v>
      </c>
      <c r="CH16" s="9"/>
      <c r="CI16" s="9"/>
      <c r="CJ16" s="9"/>
      <c r="CK16" s="9"/>
      <c r="CL16" s="9"/>
      <c r="CM16" s="9"/>
      <c r="CN16" s="9"/>
      <c r="CO16" s="9"/>
      <c r="CP16" s="9"/>
    </row>
    <row r="17" spans="1:93" ht="15.75">
      <c r="A17" s="5">
        <v>16</v>
      </c>
      <c r="B17" s="5" t="s">
        <v>279</v>
      </c>
      <c r="C17" s="5" t="s">
        <v>280</v>
      </c>
      <c r="D17" s="5" t="s">
        <v>281</v>
      </c>
      <c r="E17" s="82" t="s">
        <v>282</v>
      </c>
      <c r="F17" s="97" t="s">
        <v>292</v>
      </c>
      <c r="G17" s="5">
        <v>966</v>
      </c>
      <c r="H17" s="75" t="s">
        <v>1340</v>
      </c>
      <c r="I17" s="5" t="s">
        <v>1243</v>
      </c>
      <c r="J17" s="8">
        <v>44974</v>
      </c>
      <c r="K17" s="7" t="s">
        <v>284</v>
      </c>
      <c r="L17" s="94" t="s">
        <v>58</v>
      </c>
      <c r="M17" s="124">
        <v>24503824</v>
      </c>
      <c r="N17" s="5" t="s">
        <v>285</v>
      </c>
      <c r="O17" s="95" t="s">
        <v>59</v>
      </c>
      <c r="P17" s="6" t="s">
        <v>1286</v>
      </c>
      <c r="Q17" s="5">
        <v>15</v>
      </c>
      <c r="R17" s="5"/>
      <c r="S17" s="96"/>
      <c r="T17" s="96"/>
      <c r="U17" s="96" t="s">
        <v>61</v>
      </c>
      <c r="V17" s="5" t="s">
        <v>1061</v>
      </c>
      <c r="W17" s="5" t="s">
        <v>1062</v>
      </c>
      <c r="X17" s="133" t="s">
        <v>286</v>
      </c>
      <c r="Y17" s="82" t="s">
        <v>287</v>
      </c>
      <c r="Z17" s="138" t="s">
        <v>288</v>
      </c>
      <c r="AA17" s="5" t="s">
        <v>289</v>
      </c>
      <c r="AB17" s="5" t="s">
        <v>290</v>
      </c>
      <c r="AC17" s="5" t="s">
        <v>291</v>
      </c>
      <c r="AD17" s="127">
        <v>1821027303915</v>
      </c>
      <c r="AE17" s="71" t="s">
        <v>293</v>
      </c>
      <c r="AF17" s="13">
        <v>4146</v>
      </c>
      <c r="AG17" s="2">
        <v>4131</v>
      </c>
      <c r="AH17" s="13">
        <v>4146</v>
      </c>
      <c r="AI17" s="2">
        <v>4134</v>
      </c>
      <c r="AJ17" s="2">
        <v>4147.2</v>
      </c>
      <c r="AK17" s="2">
        <v>4123</v>
      </c>
      <c r="AL17" s="20">
        <f t="shared" si="0"/>
        <v>12439.2</v>
      </c>
      <c r="AM17" s="20">
        <f t="shared" si="0"/>
        <v>12388</v>
      </c>
      <c r="AN17" s="21">
        <f t="shared" si="1"/>
        <v>51.20000000000073</v>
      </c>
      <c r="AO17" s="20">
        <v>4192.8</v>
      </c>
      <c r="AP17" s="22">
        <v>4177</v>
      </c>
      <c r="AQ17" s="56">
        <f t="shared" si="12"/>
        <v>15.800000000000182</v>
      </c>
      <c r="AR17" s="20">
        <v>4192.8</v>
      </c>
      <c r="AS17" s="20">
        <v>4192.8</v>
      </c>
      <c r="AT17" s="24"/>
      <c r="AU17" s="23">
        <f t="shared" si="13"/>
        <v>4192.8</v>
      </c>
      <c r="AV17" s="20">
        <v>4192.8</v>
      </c>
      <c r="AW17" s="13">
        <f t="shared" si="14"/>
        <v>8401.400000000001</v>
      </c>
      <c r="AX17" s="25"/>
      <c r="AY17" s="26">
        <f t="shared" si="2"/>
        <v>8401.400000000001</v>
      </c>
      <c r="AZ17" s="14">
        <f t="shared" si="3"/>
        <v>12578.400000000001</v>
      </c>
      <c r="BA17" s="20">
        <f t="shared" si="4"/>
        <v>4177</v>
      </c>
      <c r="BB17" s="27">
        <f t="shared" si="5"/>
        <v>8401.400000000001</v>
      </c>
      <c r="BC17" s="2">
        <v>7200</v>
      </c>
      <c r="BD17" s="2"/>
      <c r="BE17" s="2">
        <f t="shared" si="15"/>
        <v>7200</v>
      </c>
      <c r="BF17" s="2">
        <v>7200</v>
      </c>
      <c r="BG17" s="2"/>
      <c r="BH17" s="28"/>
      <c r="BI17" s="30">
        <f t="shared" si="16"/>
        <v>0</v>
      </c>
      <c r="BJ17" s="2">
        <v>7200</v>
      </c>
      <c r="BK17" s="13">
        <f t="shared" si="17"/>
        <v>14400</v>
      </c>
      <c r="BL17" s="29"/>
      <c r="BM17" s="29">
        <f t="shared" si="18"/>
        <v>14400</v>
      </c>
      <c r="BN17" s="14">
        <f t="shared" si="6"/>
        <v>21600</v>
      </c>
      <c r="BO17" s="20">
        <f t="shared" si="19"/>
        <v>0</v>
      </c>
      <c r="BP17" s="20">
        <f t="shared" si="7"/>
        <v>21600</v>
      </c>
      <c r="BQ17" s="2">
        <v>7200</v>
      </c>
      <c r="BR17" s="2"/>
      <c r="BS17" s="3">
        <f t="shared" si="8"/>
        <v>7200</v>
      </c>
      <c r="BT17" s="13">
        <v>6690</v>
      </c>
      <c r="BU17" s="2"/>
      <c r="BV17" s="2"/>
      <c r="BW17" s="2"/>
      <c r="BX17" s="3">
        <f t="shared" si="20"/>
        <v>0</v>
      </c>
      <c r="BY17" s="13">
        <v>0</v>
      </c>
      <c r="BZ17" s="13"/>
      <c r="CA17" s="2"/>
      <c r="CB17" s="2">
        <f t="shared" si="21"/>
        <v>0</v>
      </c>
      <c r="CC17" s="14">
        <f t="shared" si="9"/>
        <v>13890</v>
      </c>
      <c r="CD17" s="14">
        <f t="shared" si="10"/>
        <v>35490</v>
      </c>
      <c r="CE17" s="20">
        <f t="shared" si="11"/>
        <v>30455</v>
      </c>
      <c r="CF17" s="6">
        <v>20657</v>
      </c>
      <c r="CG17" s="6">
        <v>6461</v>
      </c>
      <c r="CH17" s="6"/>
      <c r="CI17" s="6"/>
      <c r="CJ17" s="6"/>
      <c r="CK17" s="6"/>
      <c r="CL17" s="6"/>
      <c r="CM17" s="6"/>
      <c r="CN17" s="6"/>
      <c r="CO17" s="6"/>
    </row>
    <row r="18" spans="1:93" ht="15.75">
      <c r="A18" s="5">
        <v>17</v>
      </c>
      <c r="B18" s="5" t="s">
        <v>294</v>
      </c>
      <c r="C18" s="5" t="s">
        <v>295</v>
      </c>
      <c r="D18" s="5" t="s">
        <v>296</v>
      </c>
      <c r="E18" s="82" t="s">
        <v>297</v>
      </c>
      <c r="F18" s="97" t="s">
        <v>307</v>
      </c>
      <c r="G18" s="5">
        <v>586</v>
      </c>
      <c r="H18" s="75" t="s">
        <v>1340</v>
      </c>
      <c r="I18" s="5" t="s">
        <v>1252</v>
      </c>
      <c r="J18" s="8">
        <v>44974</v>
      </c>
      <c r="K18" s="7" t="s">
        <v>298</v>
      </c>
      <c r="L18" s="94" t="s">
        <v>58</v>
      </c>
      <c r="M18" s="124">
        <v>22420714</v>
      </c>
      <c r="N18" s="5" t="s">
        <v>299</v>
      </c>
      <c r="O18" s="95" t="s">
        <v>59</v>
      </c>
      <c r="P18" s="100" t="s">
        <v>300</v>
      </c>
      <c r="Q18" s="5">
        <v>15</v>
      </c>
      <c r="R18" s="5">
        <v>0</v>
      </c>
      <c r="S18" s="96" t="s">
        <v>61</v>
      </c>
      <c r="T18" s="96" t="s">
        <v>61</v>
      </c>
      <c r="U18" s="96" t="s">
        <v>61</v>
      </c>
      <c r="V18" s="5" t="s">
        <v>1145</v>
      </c>
      <c r="W18" s="5" t="s">
        <v>1146</v>
      </c>
      <c r="X18" s="133" t="s">
        <v>301</v>
      </c>
      <c r="Y18" s="82" t="s">
        <v>302</v>
      </c>
      <c r="Z18" s="138" t="s">
        <v>303</v>
      </c>
      <c r="AA18" s="5" t="s">
        <v>304</v>
      </c>
      <c r="AB18" s="5" t="s">
        <v>305</v>
      </c>
      <c r="AC18" s="5" t="s">
        <v>306</v>
      </c>
      <c r="AD18" s="127">
        <v>1780223304683</v>
      </c>
      <c r="AE18" s="71" t="s">
        <v>308</v>
      </c>
      <c r="AF18" s="13">
        <v>4146</v>
      </c>
      <c r="AG18" s="2">
        <v>4128</v>
      </c>
      <c r="AH18" s="13">
        <v>4146</v>
      </c>
      <c r="AI18" s="2">
        <v>4141</v>
      </c>
      <c r="AJ18" s="2">
        <v>4147.2</v>
      </c>
      <c r="AK18" s="2">
        <v>4122</v>
      </c>
      <c r="AL18" s="20">
        <f t="shared" si="0"/>
        <v>12439.2</v>
      </c>
      <c r="AM18" s="20">
        <f t="shared" si="0"/>
        <v>12391</v>
      </c>
      <c r="AN18" s="21">
        <f t="shared" si="1"/>
        <v>48.20000000000073</v>
      </c>
      <c r="AO18" s="20">
        <v>4192.8</v>
      </c>
      <c r="AP18" s="22">
        <v>4185</v>
      </c>
      <c r="AQ18" s="56">
        <f t="shared" si="12"/>
        <v>7.800000000000182</v>
      </c>
      <c r="AR18" s="20">
        <v>4192.8</v>
      </c>
      <c r="AS18" s="20">
        <v>4192.8</v>
      </c>
      <c r="AT18" s="24"/>
      <c r="AU18" s="23">
        <f t="shared" si="13"/>
        <v>4192.8</v>
      </c>
      <c r="AV18" s="20">
        <v>4192.8</v>
      </c>
      <c r="AW18" s="13">
        <f t="shared" si="14"/>
        <v>8393.400000000001</v>
      </c>
      <c r="AX18" s="25"/>
      <c r="AY18" s="25">
        <f t="shared" si="2"/>
        <v>8393.400000000001</v>
      </c>
      <c r="AZ18" s="14">
        <f t="shared" si="3"/>
        <v>12578.400000000001</v>
      </c>
      <c r="BA18" s="20">
        <f t="shared" si="4"/>
        <v>4185</v>
      </c>
      <c r="BB18" s="21">
        <f t="shared" si="5"/>
        <v>8393.400000000001</v>
      </c>
      <c r="BC18" s="2">
        <v>7200</v>
      </c>
      <c r="BD18" s="2"/>
      <c r="BE18" s="2">
        <f t="shared" si="15"/>
        <v>7200</v>
      </c>
      <c r="BF18" s="2">
        <v>7200</v>
      </c>
      <c r="BG18" s="2"/>
      <c r="BH18" s="28"/>
      <c r="BI18" s="30">
        <f t="shared" si="16"/>
        <v>0</v>
      </c>
      <c r="BJ18" s="2">
        <v>7200</v>
      </c>
      <c r="BK18" s="13">
        <f t="shared" si="17"/>
        <v>14400</v>
      </c>
      <c r="BL18" s="29"/>
      <c r="BM18" s="31">
        <f t="shared" si="18"/>
        <v>14400</v>
      </c>
      <c r="BN18" s="14">
        <f t="shared" si="6"/>
        <v>21600</v>
      </c>
      <c r="BO18" s="20">
        <f t="shared" si="19"/>
        <v>0</v>
      </c>
      <c r="BP18" s="27">
        <f t="shared" si="7"/>
        <v>21600</v>
      </c>
      <c r="BQ18" s="2">
        <v>7200</v>
      </c>
      <c r="BR18" s="2"/>
      <c r="BS18" s="3">
        <f t="shared" si="8"/>
        <v>7200</v>
      </c>
      <c r="BT18" s="13">
        <v>6690</v>
      </c>
      <c r="BU18" s="2"/>
      <c r="BV18" s="2"/>
      <c r="BW18" s="2"/>
      <c r="BX18" s="3">
        <f t="shared" si="20"/>
        <v>0</v>
      </c>
      <c r="BY18" s="13">
        <v>0</v>
      </c>
      <c r="BZ18" s="13"/>
      <c r="CA18" s="2"/>
      <c r="CB18" s="2">
        <f t="shared" si="21"/>
        <v>0</v>
      </c>
      <c r="CC18" s="14">
        <f t="shared" si="9"/>
        <v>13890</v>
      </c>
      <c r="CD18" s="14">
        <f t="shared" si="10"/>
        <v>35490</v>
      </c>
      <c r="CE18" s="20">
        <f t="shared" si="11"/>
        <v>30466</v>
      </c>
      <c r="CF18" s="5">
        <v>20658</v>
      </c>
      <c r="CG18" s="5">
        <v>6462</v>
      </c>
      <c r="CH18" s="5"/>
      <c r="CI18" s="5"/>
      <c r="CJ18" s="5"/>
      <c r="CK18" s="5"/>
      <c r="CL18" s="5"/>
      <c r="CM18" s="5"/>
      <c r="CN18" s="5"/>
      <c r="CO18" s="5"/>
    </row>
    <row r="19" spans="1:93" ht="15.75">
      <c r="A19" s="5">
        <v>18</v>
      </c>
      <c r="B19" s="5" t="s">
        <v>309</v>
      </c>
      <c r="C19" s="5" t="s">
        <v>71</v>
      </c>
      <c r="D19" s="5" t="s">
        <v>310</v>
      </c>
      <c r="E19" s="82" t="s">
        <v>311</v>
      </c>
      <c r="F19" s="97" t="s">
        <v>320</v>
      </c>
      <c r="G19" s="5">
        <v>960</v>
      </c>
      <c r="H19" s="75" t="s">
        <v>1340</v>
      </c>
      <c r="I19" s="5" t="s">
        <v>1154</v>
      </c>
      <c r="J19" s="8">
        <v>44840</v>
      </c>
      <c r="K19" s="7" t="s">
        <v>313</v>
      </c>
      <c r="L19" s="94" t="s">
        <v>58</v>
      </c>
      <c r="M19" s="124">
        <v>29522797</v>
      </c>
      <c r="N19" s="5" t="s">
        <v>314</v>
      </c>
      <c r="O19" s="95" t="s">
        <v>59</v>
      </c>
      <c r="P19" s="5" t="s">
        <v>1274</v>
      </c>
      <c r="Q19" s="5">
        <v>15</v>
      </c>
      <c r="R19" s="5">
        <v>0</v>
      </c>
      <c r="S19" s="96" t="s">
        <v>61</v>
      </c>
      <c r="T19" s="96" t="s">
        <v>61</v>
      </c>
      <c r="U19" s="96" t="s">
        <v>61</v>
      </c>
      <c r="V19" s="5" t="s">
        <v>1117</v>
      </c>
      <c r="W19" s="5" t="s">
        <v>1118</v>
      </c>
      <c r="X19" s="133" t="s">
        <v>315</v>
      </c>
      <c r="Y19" s="82" t="s">
        <v>316</v>
      </c>
      <c r="Z19" s="138" t="s">
        <v>317</v>
      </c>
      <c r="AA19" s="5" t="s">
        <v>318</v>
      </c>
      <c r="AB19" s="5" t="s">
        <v>319</v>
      </c>
      <c r="AC19" s="5" t="s">
        <v>106</v>
      </c>
      <c r="AD19" s="127">
        <v>2710224301976</v>
      </c>
      <c r="AE19" s="71" t="s">
        <v>321</v>
      </c>
      <c r="AF19" s="13">
        <v>2764</v>
      </c>
      <c r="AG19" s="2">
        <v>2763</v>
      </c>
      <c r="AH19" s="13">
        <v>2764</v>
      </c>
      <c r="AI19" s="2">
        <v>2763</v>
      </c>
      <c r="AJ19" s="2">
        <v>2764.8</v>
      </c>
      <c r="AK19" s="2">
        <v>2764</v>
      </c>
      <c r="AL19" s="20">
        <f t="shared" si="0"/>
        <v>8292.8</v>
      </c>
      <c r="AM19" s="20">
        <f t="shared" si="0"/>
        <v>8290</v>
      </c>
      <c r="AN19" s="27">
        <f t="shared" si="1"/>
        <v>2.7999999999992724</v>
      </c>
      <c r="AO19" s="20">
        <v>2795.2</v>
      </c>
      <c r="AP19" s="22">
        <v>2794</v>
      </c>
      <c r="AQ19" s="56">
        <f t="shared" si="12"/>
        <v>1.199999999999818</v>
      </c>
      <c r="AR19" s="20">
        <v>2795.2</v>
      </c>
      <c r="AS19" s="20">
        <v>3495.2</v>
      </c>
      <c r="AT19" s="24"/>
      <c r="AU19" s="23">
        <f t="shared" si="13"/>
        <v>3495.2</v>
      </c>
      <c r="AV19" s="20">
        <v>2795.2</v>
      </c>
      <c r="AW19" s="13">
        <f t="shared" si="14"/>
        <v>6291.599999999999</v>
      </c>
      <c r="AX19" s="25"/>
      <c r="AY19" s="26">
        <f t="shared" si="2"/>
        <v>6291.599999999999</v>
      </c>
      <c r="AZ19" s="14">
        <f t="shared" si="3"/>
        <v>9085.599999999999</v>
      </c>
      <c r="BA19" s="20">
        <f t="shared" si="4"/>
        <v>2794</v>
      </c>
      <c r="BB19" s="27">
        <f t="shared" si="5"/>
        <v>6291.5999999999985</v>
      </c>
      <c r="BC19" s="2">
        <v>4800</v>
      </c>
      <c r="BD19" s="2"/>
      <c r="BE19" s="2">
        <f t="shared" si="15"/>
        <v>4800</v>
      </c>
      <c r="BF19" s="2">
        <v>4800</v>
      </c>
      <c r="BG19" s="2"/>
      <c r="BH19" s="28"/>
      <c r="BI19" s="30">
        <f t="shared" si="16"/>
        <v>0</v>
      </c>
      <c r="BJ19" s="2">
        <v>4800</v>
      </c>
      <c r="BK19" s="13">
        <f t="shared" si="17"/>
        <v>9600</v>
      </c>
      <c r="BL19" s="29"/>
      <c r="BM19" s="31">
        <f t="shared" si="18"/>
        <v>9600</v>
      </c>
      <c r="BN19" s="14">
        <f t="shared" si="6"/>
        <v>14400</v>
      </c>
      <c r="BO19" s="20">
        <f t="shared" si="19"/>
        <v>0</v>
      </c>
      <c r="BP19" s="27">
        <f t="shared" si="7"/>
        <v>14400</v>
      </c>
      <c r="BQ19" s="2">
        <v>4800</v>
      </c>
      <c r="BR19" s="2"/>
      <c r="BS19" s="3">
        <f t="shared" si="8"/>
        <v>4800</v>
      </c>
      <c r="BT19" s="13">
        <v>4460</v>
      </c>
      <c r="BU19" s="2"/>
      <c r="BV19" s="2"/>
      <c r="BW19" s="2"/>
      <c r="BX19" s="3">
        <f t="shared" si="20"/>
        <v>0</v>
      </c>
      <c r="BY19" s="13">
        <v>0</v>
      </c>
      <c r="BZ19" s="13"/>
      <c r="CA19" s="2"/>
      <c r="CB19" s="2">
        <f t="shared" si="21"/>
        <v>0</v>
      </c>
      <c r="CC19" s="14">
        <f t="shared" si="9"/>
        <v>9260</v>
      </c>
      <c r="CD19" s="14">
        <f t="shared" si="10"/>
        <v>23660</v>
      </c>
      <c r="CE19" s="20">
        <f t="shared" si="11"/>
        <v>20344</v>
      </c>
      <c r="CF19" s="6">
        <v>20659</v>
      </c>
      <c r="CG19" s="6">
        <v>6463</v>
      </c>
      <c r="CH19" s="6"/>
      <c r="CI19" s="6"/>
      <c r="CJ19" s="6"/>
      <c r="CK19" s="6"/>
      <c r="CL19" s="6"/>
      <c r="CM19" s="6"/>
      <c r="CN19" s="6"/>
      <c r="CO19" s="6"/>
    </row>
    <row r="20" spans="1:93" ht="15.75">
      <c r="A20" s="5">
        <v>19</v>
      </c>
      <c r="B20" s="5" t="s">
        <v>322</v>
      </c>
      <c r="C20" s="5" t="s">
        <v>71</v>
      </c>
      <c r="D20" s="5" t="s">
        <v>323</v>
      </c>
      <c r="E20" s="82" t="s">
        <v>324</v>
      </c>
      <c r="F20" s="97" t="s">
        <v>332</v>
      </c>
      <c r="G20" s="5">
        <v>967</v>
      </c>
      <c r="H20" s="75" t="s">
        <v>1340</v>
      </c>
      <c r="I20" s="5" t="s">
        <v>1244</v>
      </c>
      <c r="J20" s="8">
        <v>44974</v>
      </c>
      <c r="K20" s="7" t="s">
        <v>325</v>
      </c>
      <c r="L20" s="94" t="s">
        <v>58</v>
      </c>
      <c r="M20" s="124">
        <v>19890171</v>
      </c>
      <c r="N20" s="5" t="s">
        <v>326</v>
      </c>
      <c r="O20" s="95" t="s">
        <v>59</v>
      </c>
      <c r="P20" s="5" t="s">
        <v>1285</v>
      </c>
      <c r="Q20" s="5">
        <v>15</v>
      </c>
      <c r="R20" s="5"/>
      <c r="S20" s="96"/>
      <c r="T20" s="96"/>
      <c r="U20" s="96" t="s">
        <v>61</v>
      </c>
      <c r="V20" s="5" t="s">
        <v>1202</v>
      </c>
      <c r="W20" s="5" t="s">
        <v>1203</v>
      </c>
      <c r="X20" s="133" t="s">
        <v>327</v>
      </c>
      <c r="Y20" s="82" t="s">
        <v>328</v>
      </c>
      <c r="Z20" s="138" t="s">
        <v>329</v>
      </c>
      <c r="AA20" s="5" t="s">
        <v>330</v>
      </c>
      <c r="AB20" s="5" t="s">
        <v>331</v>
      </c>
      <c r="AC20" s="5" t="s">
        <v>67</v>
      </c>
      <c r="AD20" s="127">
        <v>2790528301981</v>
      </c>
      <c r="AE20" s="71" t="s">
        <v>333</v>
      </c>
      <c r="AF20" s="13">
        <v>2764</v>
      </c>
      <c r="AG20" s="2">
        <v>2756</v>
      </c>
      <c r="AH20" s="13">
        <v>2764</v>
      </c>
      <c r="AI20" s="2">
        <v>2758</v>
      </c>
      <c r="AJ20" s="2">
        <v>2764.8</v>
      </c>
      <c r="AK20" s="2">
        <v>2744</v>
      </c>
      <c r="AL20" s="20">
        <f t="shared" si="0"/>
        <v>8292.8</v>
      </c>
      <c r="AM20" s="20">
        <f t="shared" si="0"/>
        <v>8258</v>
      </c>
      <c r="AN20" s="27">
        <f t="shared" si="1"/>
        <v>34.79999999999927</v>
      </c>
      <c r="AO20" s="20">
        <v>2795.2</v>
      </c>
      <c r="AP20" s="22">
        <v>2791</v>
      </c>
      <c r="AQ20" s="56">
        <f t="shared" si="12"/>
        <v>4.199999999999818</v>
      </c>
      <c r="AR20" s="20">
        <v>2795.2</v>
      </c>
      <c r="AS20" s="20">
        <v>3495.2</v>
      </c>
      <c r="AT20" s="24"/>
      <c r="AU20" s="23">
        <f t="shared" si="13"/>
        <v>3495.2</v>
      </c>
      <c r="AV20" s="20">
        <v>2795.2</v>
      </c>
      <c r="AW20" s="13">
        <f t="shared" si="14"/>
        <v>6294.599999999999</v>
      </c>
      <c r="AX20" s="25"/>
      <c r="AY20" s="26">
        <f t="shared" si="2"/>
        <v>6294.599999999999</v>
      </c>
      <c r="AZ20" s="14">
        <f t="shared" si="3"/>
        <v>9085.599999999999</v>
      </c>
      <c r="BA20" s="20">
        <f t="shared" si="4"/>
        <v>2791</v>
      </c>
      <c r="BB20" s="27">
        <f t="shared" si="5"/>
        <v>6294.5999999999985</v>
      </c>
      <c r="BC20" s="2">
        <v>4800</v>
      </c>
      <c r="BD20" s="2"/>
      <c r="BE20" s="2">
        <f t="shared" si="15"/>
        <v>4800</v>
      </c>
      <c r="BF20" s="2">
        <v>4800</v>
      </c>
      <c r="BG20" s="2"/>
      <c r="BH20" s="28"/>
      <c r="BI20" s="30">
        <f t="shared" si="16"/>
        <v>0</v>
      </c>
      <c r="BJ20" s="2">
        <v>4800</v>
      </c>
      <c r="BK20" s="13">
        <f t="shared" si="17"/>
        <v>9600</v>
      </c>
      <c r="BL20" s="29"/>
      <c r="BM20" s="31">
        <f t="shared" si="18"/>
        <v>9600</v>
      </c>
      <c r="BN20" s="14">
        <f t="shared" si="6"/>
        <v>14400</v>
      </c>
      <c r="BO20" s="20">
        <f t="shared" si="19"/>
        <v>0</v>
      </c>
      <c r="BP20" s="27">
        <f t="shared" si="7"/>
        <v>14400</v>
      </c>
      <c r="BQ20" s="2">
        <v>4800</v>
      </c>
      <c r="BR20" s="2"/>
      <c r="BS20" s="3">
        <f t="shared" si="8"/>
        <v>4800</v>
      </c>
      <c r="BT20" s="13">
        <v>4460</v>
      </c>
      <c r="BU20" s="2"/>
      <c r="BV20" s="2"/>
      <c r="BW20" s="2"/>
      <c r="BX20" s="3">
        <f t="shared" si="20"/>
        <v>0</v>
      </c>
      <c r="BY20" s="13">
        <v>0</v>
      </c>
      <c r="BZ20" s="13"/>
      <c r="CA20" s="2"/>
      <c r="CB20" s="2">
        <f t="shared" si="21"/>
        <v>0</v>
      </c>
      <c r="CC20" s="14">
        <f t="shared" si="9"/>
        <v>9260</v>
      </c>
      <c r="CD20" s="14">
        <f t="shared" si="10"/>
        <v>23660</v>
      </c>
      <c r="CE20" s="20">
        <f t="shared" si="11"/>
        <v>20309</v>
      </c>
      <c r="CF20" s="5">
        <v>20660</v>
      </c>
      <c r="CG20" s="5">
        <v>6464</v>
      </c>
      <c r="CH20" s="5"/>
      <c r="CI20" s="5"/>
      <c r="CJ20" s="5"/>
      <c r="CK20" s="5"/>
      <c r="CL20" s="5"/>
      <c r="CM20" s="5"/>
      <c r="CN20" s="5"/>
      <c r="CO20" s="5"/>
    </row>
    <row r="21" spans="1:94" ht="15.75">
      <c r="A21" s="5">
        <v>20</v>
      </c>
      <c r="B21" s="72" t="s">
        <v>938</v>
      </c>
      <c r="C21" s="9" t="s">
        <v>71</v>
      </c>
      <c r="D21" s="9" t="s">
        <v>939</v>
      </c>
      <c r="E21" s="79" t="s">
        <v>941</v>
      </c>
      <c r="F21" s="80" t="s">
        <v>948</v>
      </c>
      <c r="G21" s="9">
        <v>1014</v>
      </c>
      <c r="H21" s="75" t="s">
        <v>1340</v>
      </c>
      <c r="I21" s="9" t="s">
        <v>942</v>
      </c>
      <c r="J21" s="76">
        <v>44663</v>
      </c>
      <c r="K21" s="9" t="s">
        <v>943</v>
      </c>
      <c r="L21" s="99" t="s">
        <v>178</v>
      </c>
      <c r="M21" s="124">
        <v>23901660</v>
      </c>
      <c r="N21" s="9" t="s">
        <v>944</v>
      </c>
      <c r="O21" s="79" t="s">
        <v>59</v>
      </c>
      <c r="P21" s="9" t="s">
        <v>945</v>
      </c>
      <c r="Q21" s="9">
        <v>15</v>
      </c>
      <c r="R21" s="9">
        <v>0</v>
      </c>
      <c r="S21" s="9"/>
      <c r="T21" s="9"/>
      <c r="U21" s="9"/>
      <c r="V21" s="9" t="s">
        <v>1275</v>
      </c>
      <c r="W21" s="4" t="s">
        <v>1276</v>
      </c>
      <c r="X21" s="134" t="s">
        <v>946</v>
      </c>
      <c r="Y21" s="9" t="s">
        <v>947</v>
      </c>
      <c r="Z21" s="72" t="s">
        <v>889</v>
      </c>
      <c r="AA21" s="9" t="s">
        <v>1076</v>
      </c>
      <c r="AB21" s="9" t="s">
        <v>1040</v>
      </c>
      <c r="AC21" s="9" t="s">
        <v>67</v>
      </c>
      <c r="AD21" s="128">
        <v>2800220303934</v>
      </c>
      <c r="AE21" s="9" t="s">
        <v>938</v>
      </c>
      <c r="AF21" s="13">
        <v>2764</v>
      </c>
      <c r="AG21" s="2">
        <v>2752</v>
      </c>
      <c r="AH21" s="13">
        <v>2764</v>
      </c>
      <c r="AI21" s="14">
        <v>2721</v>
      </c>
      <c r="AJ21" s="2">
        <v>2764.8</v>
      </c>
      <c r="AK21" s="2">
        <v>2755</v>
      </c>
      <c r="AL21" s="35">
        <f t="shared" si="0"/>
        <v>8292.8</v>
      </c>
      <c r="AM21" s="35">
        <f t="shared" si="0"/>
        <v>8228</v>
      </c>
      <c r="AN21" s="36">
        <f>SUM(AL21-AM21)</f>
        <v>64.79999999999927</v>
      </c>
      <c r="AO21" s="20">
        <v>2795.2</v>
      </c>
      <c r="AP21" s="22">
        <v>2650</v>
      </c>
      <c r="AQ21" s="56">
        <f t="shared" si="12"/>
        <v>145.19999999999982</v>
      </c>
      <c r="AR21" s="20">
        <v>2795.2</v>
      </c>
      <c r="AS21" s="20">
        <v>2795.2</v>
      </c>
      <c r="AT21" s="14"/>
      <c r="AU21" s="14">
        <f>AS21-AT21</f>
        <v>2795.2</v>
      </c>
      <c r="AV21" s="20">
        <v>2795.2</v>
      </c>
      <c r="AW21" s="13">
        <f>AQ21+AU21+AV21</f>
        <v>5735.599999999999</v>
      </c>
      <c r="AX21" s="14"/>
      <c r="AY21" s="26">
        <f>AW21-AX21</f>
        <v>5735.599999999999</v>
      </c>
      <c r="AZ21" s="14">
        <f t="shared" si="3"/>
        <v>8385.599999999999</v>
      </c>
      <c r="BA21" s="35">
        <f>SUM(AP21+AT21+AX21)</f>
        <v>2650</v>
      </c>
      <c r="BB21" s="42">
        <f>SUM(AZ21-BA21)</f>
        <v>5735.5999999999985</v>
      </c>
      <c r="BC21" s="33">
        <v>6000</v>
      </c>
      <c r="BD21" s="14"/>
      <c r="BE21" s="2">
        <f>BC21-BD21</f>
        <v>6000</v>
      </c>
      <c r="BF21" s="33">
        <v>6000</v>
      </c>
      <c r="BG21" s="33"/>
      <c r="BH21" s="43"/>
      <c r="BI21" s="30">
        <f>BG21-BH21</f>
        <v>0</v>
      </c>
      <c r="BJ21" s="33">
        <v>6000</v>
      </c>
      <c r="BK21" s="13">
        <f>BE21+BI21+BJ21</f>
        <v>12000</v>
      </c>
      <c r="BL21" s="29"/>
      <c r="BM21" s="29">
        <f>BK21-BL21</f>
        <v>12000</v>
      </c>
      <c r="BN21" s="14">
        <f t="shared" si="6"/>
        <v>18000</v>
      </c>
      <c r="BO21" s="35">
        <f>BD21+BH21+BL21</f>
        <v>0</v>
      </c>
      <c r="BP21" s="35">
        <f>SUM(BN21-BO21)</f>
        <v>18000</v>
      </c>
      <c r="BQ21" s="33">
        <v>6000</v>
      </c>
      <c r="BR21" s="14"/>
      <c r="BS21" s="45">
        <f>BQ21-BR21</f>
        <v>6000</v>
      </c>
      <c r="BT21" s="13">
        <v>5575</v>
      </c>
      <c r="BU21" s="28"/>
      <c r="BV21" s="13"/>
      <c r="BW21" s="44"/>
      <c r="BX21" s="18">
        <f>BV21-BW21</f>
        <v>0</v>
      </c>
      <c r="BY21" s="13">
        <v>0</v>
      </c>
      <c r="BZ21" s="13"/>
      <c r="CA21" s="2"/>
      <c r="CB21" s="2">
        <f>BZ21-CA21</f>
        <v>0</v>
      </c>
      <c r="CC21" s="14">
        <f t="shared" si="9"/>
        <v>11575</v>
      </c>
      <c r="CD21" s="14">
        <f t="shared" si="10"/>
        <v>29575</v>
      </c>
      <c r="CE21" s="20">
        <f>AM21+BA21+BO21+CC21</f>
        <v>22453</v>
      </c>
      <c r="CF21" s="6">
        <v>20661</v>
      </c>
      <c r="CG21" s="6">
        <v>6465</v>
      </c>
      <c r="CH21" s="9"/>
      <c r="CI21" s="9"/>
      <c r="CJ21" s="9"/>
      <c r="CK21" s="9"/>
      <c r="CL21" s="9"/>
      <c r="CM21" s="9"/>
      <c r="CN21" s="9"/>
      <c r="CO21" s="9"/>
      <c r="CP21" s="9"/>
    </row>
    <row r="22" spans="1:93" ht="15.75">
      <c r="A22" s="5">
        <v>21</v>
      </c>
      <c r="B22" s="5" t="s">
        <v>346</v>
      </c>
      <c r="C22" s="5" t="s">
        <v>71</v>
      </c>
      <c r="D22" s="5" t="s">
        <v>347</v>
      </c>
      <c r="E22" s="82" t="s">
        <v>348</v>
      </c>
      <c r="F22" s="97" t="s">
        <v>358</v>
      </c>
      <c r="G22" s="5">
        <v>950</v>
      </c>
      <c r="H22" s="75" t="s">
        <v>1340</v>
      </c>
      <c r="I22" s="5" t="s">
        <v>1245</v>
      </c>
      <c r="J22" s="98">
        <v>44333</v>
      </c>
      <c r="K22" s="7" t="s">
        <v>349</v>
      </c>
      <c r="L22" s="94" t="s">
        <v>58</v>
      </c>
      <c r="M22" s="124">
        <v>27965801</v>
      </c>
      <c r="N22" s="5" t="s">
        <v>350</v>
      </c>
      <c r="O22" s="95" t="s">
        <v>59</v>
      </c>
      <c r="P22" s="100" t="s">
        <v>351</v>
      </c>
      <c r="Q22" s="5">
        <v>15</v>
      </c>
      <c r="R22" s="5">
        <v>0</v>
      </c>
      <c r="S22" s="96" t="s">
        <v>61</v>
      </c>
      <c r="T22" s="96" t="s">
        <v>61</v>
      </c>
      <c r="U22" s="96" t="s">
        <v>61</v>
      </c>
      <c r="V22" s="5" t="s">
        <v>1195</v>
      </c>
      <c r="W22" s="5" t="s">
        <v>1196</v>
      </c>
      <c r="X22" s="133" t="s">
        <v>352</v>
      </c>
      <c r="Y22" s="82" t="s">
        <v>353</v>
      </c>
      <c r="Z22" s="138" t="s">
        <v>354</v>
      </c>
      <c r="AA22" s="5" t="s">
        <v>355</v>
      </c>
      <c r="AB22" s="5" t="s">
        <v>356</v>
      </c>
      <c r="AC22" s="5" t="s">
        <v>357</v>
      </c>
      <c r="AD22" s="127">
        <v>1831030303928</v>
      </c>
      <c r="AE22" s="71" t="s">
        <v>359</v>
      </c>
      <c r="AF22" s="13">
        <v>2764</v>
      </c>
      <c r="AG22" s="2">
        <v>2716</v>
      </c>
      <c r="AH22" s="13">
        <v>2764</v>
      </c>
      <c r="AI22" s="2">
        <v>2730</v>
      </c>
      <c r="AJ22" s="2">
        <v>2764.8</v>
      </c>
      <c r="AK22" s="2">
        <v>2765</v>
      </c>
      <c r="AL22" s="20">
        <f t="shared" si="0"/>
        <v>8292.8</v>
      </c>
      <c r="AM22" s="20">
        <f t="shared" si="0"/>
        <v>8211</v>
      </c>
      <c r="AN22" s="21">
        <f t="shared" si="1"/>
        <v>81.79999999999927</v>
      </c>
      <c r="AO22" s="20">
        <v>2795.2</v>
      </c>
      <c r="AP22" s="22">
        <v>2781</v>
      </c>
      <c r="AQ22" s="56">
        <f t="shared" si="12"/>
        <v>14.199999999999818</v>
      </c>
      <c r="AR22" s="20">
        <v>2795.2</v>
      </c>
      <c r="AS22" s="20">
        <v>2795.2</v>
      </c>
      <c r="AT22" s="24"/>
      <c r="AU22" s="23">
        <f t="shared" si="13"/>
        <v>2795.2</v>
      </c>
      <c r="AV22" s="20">
        <v>2795.2</v>
      </c>
      <c r="AW22" s="13">
        <f t="shared" si="14"/>
        <v>5604.599999999999</v>
      </c>
      <c r="AX22" s="25"/>
      <c r="AY22" s="26">
        <f t="shared" si="2"/>
        <v>5604.599999999999</v>
      </c>
      <c r="AZ22" s="14">
        <f t="shared" si="3"/>
        <v>8385.599999999999</v>
      </c>
      <c r="BA22" s="20">
        <f t="shared" si="4"/>
        <v>2781</v>
      </c>
      <c r="BB22" s="27">
        <f t="shared" si="5"/>
        <v>5604.5999999999985</v>
      </c>
      <c r="BC22" s="2">
        <v>4800</v>
      </c>
      <c r="BD22" s="2"/>
      <c r="BE22" s="2">
        <f t="shared" si="15"/>
        <v>4800</v>
      </c>
      <c r="BF22" s="2">
        <v>4800</v>
      </c>
      <c r="BG22" s="2"/>
      <c r="BH22" s="28"/>
      <c r="BI22" s="30">
        <f t="shared" si="16"/>
        <v>0</v>
      </c>
      <c r="BJ22" s="2">
        <v>4800</v>
      </c>
      <c r="BK22" s="13">
        <f t="shared" si="17"/>
        <v>9600</v>
      </c>
      <c r="BL22" s="29"/>
      <c r="BM22" s="31">
        <f t="shared" si="18"/>
        <v>9600</v>
      </c>
      <c r="BN22" s="14">
        <f t="shared" si="6"/>
        <v>14400</v>
      </c>
      <c r="BO22" s="20">
        <f t="shared" si="19"/>
        <v>0</v>
      </c>
      <c r="BP22" s="27">
        <f t="shared" si="7"/>
        <v>14400</v>
      </c>
      <c r="BQ22" s="2">
        <v>4800</v>
      </c>
      <c r="BR22" s="2"/>
      <c r="BS22" s="18">
        <f t="shared" si="8"/>
        <v>4800</v>
      </c>
      <c r="BT22" s="13">
        <v>4460</v>
      </c>
      <c r="BU22" s="2"/>
      <c r="BV22" s="2"/>
      <c r="BW22" s="2"/>
      <c r="BX22" s="18">
        <f t="shared" si="20"/>
        <v>0</v>
      </c>
      <c r="BY22" s="13">
        <v>0</v>
      </c>
      <c r="BZ22" s="13"/>
      <c r="CA22" s="2"/>
      <c r="CB22" s="2">
        <f t="shared" si="21"/>
        <v>0</v>
      </c>
      <c r="CC22" s="14">
        <f t="shared" si="9"/>
        <v>9260</v>
      </c>
      <c r="CD22" s="14">
        <f t="shared" si="10"/>
        <v>23660</v>
      </c>
      <c r="CE22" s="20">
        <f t="shared" si="11"/>
        <v>20252</v>
      </c>
      <c r="CF22" s="5">
        <v>20662</v>
      </c>
      <c r="CG22" s="5">
        <v>6466</v>
      </c>
      <c r="CH22" s="5"/>
      <c r="CI22" s="5"/>
      <c r="CJ22" s="5"/>
      <c r="CK22" s="5"/>
      <c r="CL22" s="5"/>
      <c r="CM22" s="5"/>
      <c r="CN22" s="5"/>
      <c r="CO22" s="5"/>
    </row>
    <row r="23" spans="1:93" ht="15.75">
      <c r="A23" s="5">
        <v>22</v>
      </c>
      <c r="B23" s="5" t="s">
        <v>360</v>
      </c>
      <c r="C23" s="5" t="s">
        <v>71</v>
      </c>
      <c r="D23" s="5" t="s">
        <v>361</v>
      </c>
      <c r="E23" s="82" t="s">
        <v>362</v>
      </c>
      <c r="F23" s="97" t="s">
        <v>370</v>
      </c>
      <c r="G23" s="5">
        <v>979</v>
      </c>
      <c r="H23" s="75" t="s">
        <v>1340</v>
      </c>
      <c r="I23" s="5" t="s">
        <v>1160</v>
      </c>
      <c r="J23" s="8">
        <v>44861</v>
      </c>
      <c r="K23" s="7" t="s">
        <v>363</v>
      </c>
      <c r="L23" s="94" t="s">
        <v>58</v>
      </c>
      <c r="M23" s="124">
        <v>26566748</v>
      </c>
      <c r="N23" s="5" t="s">
        <v>364</v>
      </c>
      <c r="O23" s="95" t="s">
        <v>59</v>
      </c>
      <c r="P23" s="100" t="s">
        <v>260</v>
      </c>
      <c r="Q23" s="5">
        <v>15</v>
      </c>
      <c r="R23" s="5"/>
      <c r="S23" s="96"/>
      <c r="T23" s="96"/>
      <c r="U23" s="96" t="s">
        <v>61</v>
      </c>
      <c r="V23" s="5" t="s">
        <v>1113</v>
      </c>
      <c r="W23" s="5" t="s">
        <v>1114</v>
      </c>
      <c r="X23" s="133" t="s">
        <v>365</v>
      </c>
      <c r="Y23" s="82" t="s">
        <v>366</v>
      </c>
      <c r="Z23" s="138" t="s">
        <v>367</v>
      </c>
      <c r="AA23" s="5" t="s">
        <v>368</v>
      </c>
      <c r="AB23" s="5" t="s">
        <v>369</v>
      </c>
      <c r="AC23" s="5" t="s">
        <v>67</v>
      </c>
      <c r="AD23" s="127">
        <v>1831104303918</v>
      </c>
      <c r="AE23" s="71" t="s">
        <v>371</v>
      </c>
      <c r="AF23" s="13">
        <v>2764</v>
      </c>
      <c r="AG23" s="2">
        <v>2763</v>
      </c>
      <c r="AH23" s="13">
        <v>2764</v>
      </c>
      <c r="AI23" s="2">
        <v>2751</v>
      </c>
      <c r="AJ23" s="2">
        <v>2764.8</v>
      </c>
      <c r="AK23" s="2">
        <v>2725</v>
      </c>
      <c r="AL23" s="20">
        <f t="shared" si="0"/>
        <v>8292.8</v>
      </c>
      <c r="AM23" s="20">
        <f t="shared" si="0"/>
        <v>8239</v>
      </c>
      <c r="AN23" s="21">
        <f t="shared" si="1"/>
        <v>53.79999999999927</v>
      </c>
      <c r="AO23" s="20">
        <v>2795.2</v>
      </c>
      <c r="AP23" s="22">
        <v>2795</v>
      </c>
      <c r="AQ23" s="56">
        <f t="shared" si="12"/>
        <v>0.1999999999998181</v>
      </c>
      <c r="AR23" s="20">
        <v>2795.2</v>
      </c>
      <c r="AS23" s="20">
        <v>2795.2</v>
      </c>
      <c r="AT23" s="24"/>
      <c r="AU23" s="23">
        <f t="shared" si="13"/>
        <v>2795.2</v>
      </c>
      <c r="AV23" s="20">
        <v>2795.2</v>
      </c>
      <c r="AW23" s="13">
        <f t="shared" si="14"/>
        <v>5590.599999999999</v>
      </c>
      <c r="AX23" s="25"/>
      <c r="AY23" s="25">
        <f t="shared" si="2"/>
        <v>5590.599999999999</v>
      </c>
      <c r="AZ23" s="14">
        <f t="shared" si="3"/>
        <v>8385.599999999999</v>
      </c>
      <c r="BA23" s="20">
        <f t="shared" si="4"/>
        <v>2795</v>
      </c>
      <c r="BB23" s="21">
        <f t="shared" si="5"/>
        <v>5590.5999999999985</v>
      </c>
      <c r="BC23" s="2">
        <v>4800</v>
      </c>
      <c r="BD23" s="2"/>
      <c r="BE23" s="2">
        <f t="shared" si="15"/>
        <v>4800</v>
      </c>
      <c r="BF23" s="2">
        <v>4800</v>
      </c>
      <c r="BG23" s="2"/>
      <c r="BH23" s="28"/>
      <c r="BI23" s="30">
        <f t="shared" si="16"/>
        <v>0</v>
      </c>
      <c r="BJ23" s="2">
        <v>4800</v>
      </c>
      <c r="BK23" s="13">
        <f t="shared" si="17"/>
        <v>9600</v>
      </c>
      <c r="BL23" s="29"/>
      <c r="BM23" s="29">
        <f t="shared" si="18"/>
        <v>9600</v>
      </c>
      <c r="BN23" s="14">
        <f t="shared" si="6"/>
        <v>14400</v>
      </c>
      <c r="BO23" s="20">
        <f t="shared" si="19"/>
        <v>0</v>
      </c>
      <c r="BP23" s="21">
        <f t="shared" si="7"/>
        <v>14400</v>
      </c>
      <c r="BQ23" s="2">
        <v>4800</v>
      </c>
      <c r="BR23" s="2"/>
      <c r="BS23" s="3">
        <f t="shared" si="8"/>
        <v>4800</v>
      </c>
      <c r="BT23" s="13">
        <v>4460</v>
      </c>
      <c r="BU23" s="2"/>
      <c r="BV23" s="2"/>
      <c r="BW23" s="2"/>
      <c r="BX23" s="3">
        <f t="shared" si="20"/>
        <v>0</v>
      </c>
      <c r="BY23" s="13">
        <v>0</v>
      </c>
      <c r="BZ23" s="13"/>
      <c r="CA23" s="2"/>
      <c r="CB23" s="2">
        <f t="shared" si="21"/>
        <v>0</v>
      </c>
      <c r="CC23" s="14">
        <f t="shared" si="9"/>
        <v>9260</v>
      </c>
      <c r="CD23" s="14">
        <f t="shared" si="10"/>
        <v>23660</v>
      </c>
      <c r="CE23" s="20">
        <f t="shared" si="11"/>
        <v>20294</v>
      </c>
      <c r="CF23" s="6">
        <v>20663</v>
      </c>
      <c r="CG23" s="6">
        <v>6467</v>
      </c>
      <c r="CH23" s="6"/>
      <c r="CI23" s="6"/>
      <c r="CJ23" s="6"/>
      <c r="CK23" s="6"/>
      <c r="CL23" s="6"/>
      <c r="CM23" s="6"/>
      <c r="CN23" s="6"/>
      <c r="CO23" s="6"/>
    </row>
    <row r="24" spans="1:93" ht="15.75">
      <c r="A24" s="5">
        <v>23</v>
      </c>
      <c r="B24" s="5" t="s">
        <v>372</v>
      </c>
      <c r="C24" s="5" t="s">
        <v>71</v>
      </c>
      <c r="D24" s="5" t="s">
        <v>373</v>
      </c>
      <c r="E24" s="82" t="s">
        <v>374</v>
      </c>
      <c r="F24" s="97" t="s">
        <v>382</v>
      </c>
      <c r="G24" s="5">
        <v>987</v>
      </c>
      <c r="H24" s="75" t="s">
        <v>1340</v>
      </c>
      <c r="I24" s="5" t="s">
        <v>1246</v>
      </c>
      <c r="J24" s="98">
        <v>44298</v>
      </c>
      <c r="K24" s="7" t="s">
        <v>375</v>
      </c>
      <c r="L24" s="94" t="s">
        <v>58</v>
      </c>
      <c r="M24" s="124">
        <v>28653263</v>
      </c>
      <c r="N24" s="5" t="s">
        <v>376</v>
      </c>
      <c r="O24" s="95" t="s">
        <v>59</v>
      </c>
      <c r="P24" s="100" t="s">
        <v>180</v>
      </c>
      <c r="Q24" s="5">
        <v>15</v>
      </c>
      <c r="R24" s="5"/>
      <c r="S24" s="96"/>
      <c r="T24" s="96"/>
      <c r="U24" s="96" t="s">
        <v>61</v>
      </c>
      <c r="V24" s="5" t="s">
        <v>1198</v>
      </c>
      <c r="W24" s="5" t="s">
        <v>1199</v>
      </c>
      <c r="X24" s="133" t="s">
        <v>377</v>
      </c>
      <c r="Y24" s="82" t="s">
        <v>378</v>
      </c>
      <c r="Z24" s="138" t="s">
        <v>379</v>
      </c>
      <c r="AA24" s="5" t="s">
        <v>380</v>
      </c>
      <c r="AB24" s="5" t="s">
        <v>381</v>
      </c>
      <c r="AC24" s="5" t="s">
        <v>67</v>
      </c>
      <c r="AD24" s="127">
        <v>1781013301969</v>
      </c>
      <c r="AE24" s="71" t="s">
        <v>383</v>
      </c>
      <c r="AF24" s="13">
        <v>2764</v>
      </c>
      <c r="AG24" s="2">
        <v>0</v>
      </c>
      <c r="AH24" s="13">
        <v>2764</v>
      </c>
      <c r="AI24" s="2">
        <v>2723</v>
      </c>
      <c r="AJ24" s="2">
        <v>2764.8</v>
      </c>
      <c r="AK24" s="2">
        <v>5552</v>
      </c>
      <c r="AL24" s="20">
        <f t="shared" si="0"/>
        <v>8292.8</v>
      </c>
      <c r="AM24" s="20">
        <f t="shared" si="0"/>
        <v>8275</v>
      </c>
      <c r="AN24" s="27">
        <f t="shared" si="1"/>
        <v>17.799999999999272</v>
      </c>
      <c r="AO24" s="20">
        <v>2795.2</v>
      </c>
      <c r="AP24" s="22">
        <v>2788</v>
      </c>
      <c r="AQ24" s="56">
        <f t="shared" si="12"/>
        <v>7.199999999999818</v>
      </c>
      <c r="AR24" s="20">
        <v>2795.2</v>
      </c>
      <c r="AS24" s="20">
        <v>3495.2</v>
      </c>
      <c r="AT24" s="24"/>
      <c r="AU24" s="23">
        <f t="shared" si="13"/>
        <v>3495.2</v>
      </c>
      <c r="AV24" s="20">
        <v>2795.2</v>
      </c>
      <c r="AW24" s="13">
        <f t="shared" si="14"/>
        <v>6297.599999999999</v>
      </c>
      <c r="AX24" s="25"/>
      <c r="AY24" s="25">
        <f t="shared" si="2"/>
        <v>6297.599999999999</v>
      </c>
      <c r="AZ24" s="14">
        <f t="shared" si="3"/>
        <v>9085.599999999999</v>
      </c>
      <c r="BA24" s="20">
        <f t="shared" si="4"/>
        <v>2788</v>
      </c>
      <c r="BB24" s="21">
        <f t="shared" si="5"/>
        <v>6297.5999999999985</v>
      </c>
      <c r="BC24" s="2">
        <v>4800</v>
      </c>
      <c r="BD24" s="2"/>
      <c r="BE24" s="2">
        <f t="shared" si="15"/>
        <v>4800</v>
      </c>
      <c r="BF24" s="2">
        <v>4800</v>
      </c>
      <c r="BG24" s="2"/>
      <c r="BH24" s="28"/>
      <c r="BI24" s="30">
        <f t="shared" si="16"/>
        <v>0</v>
      </c>
      <c r="BJ24" s="2">
        <v>4800</v>
      </c>
      <c r="BK24" s="13">
        <f t="shared" si="17"/>
        <v>9600</v>
      </c>
      <c r="BL24" s="29"/>
      <c r="BM24" s="29">
        <f t="shared" si="18"/>
        <v>9600</v>
      </c>
      <c r="BN24" s="14">
        <f t="shared" si="6"/>
        <v>14400</v>
      </c>
      <c r="BO24" s="20">
        <f t="shared" si="19"/>
        <v>0</v>
      </c>
      <c r="BP24" s="21">
        <f t="shared" si="7"/>
        <v>14400</v>
      </c>
      <c r="BQ24" s="2">
        <v>4800</v>
      </c>
      <c r="BR24" s="2"/>
      <c r="BS24" s="3">
        <f t="shared" si="8"/>
        <v>4800</v>
      </c>
      <c r="BT24" s="13">
        <v>4460</v>
      </c>
      <c r="BU24" s="2"/>
      <c r="BV24" s="2"/>
      <c r="BW24" s="2"/>
      <c r="BX24" s="3">
        <f t="shared" si="20"/>
        <v>0</v>
      </c>
      <c r="BY24" s="13">
        <v>0</v>
      </c>
      <c r="BZ24" s="13"/>
      <c r="CA24" s="2"/>
      <c r="CB24" s="2">
        <f t="shared" si="21"/>
        <v>0</v>
      </c>
      <c r="CC24" s="14">
        <f t="shared" si="9"/>
        <v>9260</v>
      </c>
      <c r="CD24" s="14">
        <f t="shared" si="10"/>
        <v>23660</v>
      </c>
      <c r="CE24" s="20">
        <f t="shared" si="11"/>
        <v>20323</v>
      </c>
      <c r="CF24" s="5">
        <v>20664</v>
      </c>
      <c r="CG24" s="5">
        <v>6468</v>
      </c>
      <c r="CH24" s="5"/>
      <c r="CI24" s="5"/>
      <c r="CJ24" s="5"/>
      <c r="CK24" s="5"/>
      <c r="CL24" s="5"/>
      <c r="CM24" s="5"/>
      <c r="CN24" s="5"/>
      <c r="CO24" s="5"/>
    </row>
    <row r="25" spans="1:93" ht="15.75">
      <c r="A25" s="5">
        <v>24</v>
      </c>
      <c r="B25" s="5" t="s">
        <v>384</v>
      </c>
      <c r="C25" s="5" t="s">
        <v>71</v>
      </c>
      <c r="D25" s="5" t="s">
        <v>385</v>
      </c>
      <c r="E25" s="82" t="s">
        <v>386</v>
      </c>
      <c r="F25" s="97" t="s">
        <v>395</v>
      </c>
      <c r="G25" s="5">
        <v>546</v>
      </c>
      <c r="H25" s="75" t="s">
        <v>1340</v>
      </c>
      <c r="I25" s="5" t="s">
        <v>1256</v>
      </c>
      <c r="J25" s="8">
        <v>44855</v>
      </c>
      <c r="K25" s="7" t="s">
        <v>388</v>
      </c>
      <c r="L25" s="94" t="s">
        <v>178</v>
      </c>
      <c r="M25" s="124">
        <v>20015111</v>
      </c>
      <c r="N25" s="5" t="s">
        <v>389</v>
      </c>
      <c r="O25" s="95" t="s">
        <v>59</v>
      </c>
      <c r="P25" s="5" t="s">
        <v>1292</v>
      </c>
      <c r="Q25" s="5">
        <v>15</v>
      </c>
      <c r="R25" s="5">
        <v>0</v>
      </c>
      <c r="S25" s="96" t="s">
        <v>61</v>
      </c>
      <c r="T25" s="96" t="s">
        <v>61</v>
      </c>
      <c r="U25" s="96" t="s">
        <v>61</v>
      </c>
      <c r="V25" s="5" t="s">
        <v>1191</v>
      </c>
      <c r="W25" s="5" t="s">
        <v>1192</v>
      </c>
      <c r="X25" s="133" t="s">
        <v>390</v>
      </c>
      <c r="Y25" s="82" t="s">
        <v>391</v>
      </c>
      <c r="Z25" s="138" t="s">
        <v>392</v>
      </c>
      <c r="AA25" s="5" t="s">
        <v>393</v>
      </c>
      <c r="AB25" s="5" t="s">
        <v>394</v>
      </c>
      <c r="AC25" s="5" t="s">
        <v>67</v>
      </c>
      <c r="AD25" s="127">
        <v>2530422301998</v>
      </c>
      <c r="AE25" s="71" t="s">
        <v>396</v>
      </c>
      <c r="AF25" s="13">
        <v>3455</v>
      </c>
      <c r="AG25" s="2">
        <v>3443</v>
      </c>
      <c r="AH25" s="13">
        <v>3455</v>
      </c>
      <c r="AI25" s="2">
        <v>3419</v>
      </c>
      <c r="AJ25" s="2">
        <v>3456</v>
      </c>
      <c r="AK25" s="2">
        <v>3301</v>
      </c>
      <c r="AL25" s="20">
        <f t="shared" si="0"/>
        <v>10366</v>
      </c>
      <c r="AM25" s="20">
        <f t="shared" si="0"/>
        <v>10163</v>
      </c>
      <c r="AN25" s="21">
        <f t="shared" si="1"/>
        <v>203</v>
      </c>
      <c r="AO25" s="20">
        <v>3494</v>
      </c>
      <c r="AP25" s="22">
        <v>3463</v>
      </c>
      <c r="AQ25" s="56">
        <f t="shared" si="12"/>
        <v>31</v>
      </c>
      <c r="AR25" s="20">
        <v>3494</v>
      </c>
      <c r="AS25" s="20">
        <v>3494</v>
      </c>
      <c r="AT25" s="24"/>
      <c r="AU25" s="23">
        <f t="shared" si="13"/>
        <v>3494</v>
      </c>
      <c r="AV25" s="20">
        <v>3494</v>
      </c>
      <c r="AW25" s="13">
        <f t="shared" si="14"/>
        <v>7019</v>
      </c>
      <c r="AX25" s="25"/>
      <c r="AY25" s="26">
        <f t="shared" si="2"/>
        <v>7019</v>
      </c>
      <c r="AZ25" s="14">
        <f t="shared" si="3"/>
        <v>10482</v>
      </c>
      <c r="BA25" s="20">
        <f t="shared" si="4"/>
        <v>3463</v>
      </c>
      <c r="BB25" s="27">
        <f t="shared" si="5"/>
        <v>7019</v>
      </c>
      <c r="BC25" s="2">
        <v>6000</v>
      </c>
      <c r="BD25" s="2"/>
      <c r="BE25" s="2">
        <f t="shared" si="15"/>
        <v>6000</v>
      </c>
      <c r="BF25" s="2">
        <v>6000</v>
      </c>
      <c r="BG25" s="2"/>
      <c r="BH25" s="28"/>
      <c r="BI25" s="30">
        <f t="shared" si="16"/>
        <v>0</v>
      </c>
      <c r="BJ25" s="2">
        <v>6000</v>
      </c>
      <c r="BK25" s="13">
        <f t="shared" si="17"/>
        <v>12000</v>
      </c>
      <c r="BL25" s="29"/>
      <c r="BM25" s="31">
        <f t="shared" si="18"/>
        <v>12000</v>
      </c>
      <c r="BN25" s="14">
        <f t="shared" si="6"/>
        <v>18000</v>
      </c>
      <c r="BO25" s="20">
        <f t="shared" si="19"/>
        <v>0</v>
      </c>
      <c r="BP25" s="27">
        <f t="shared" si="7"/>
        <v>18000</v>
      </c>
      <c r="BQ25" s="2">
        <v>6000</v>
      </c>
      <c r="BR25" s="2"/>
      <c r="BS25" s="3">
        <f t="shared" si="8"/>
        <v>6000</v>
      </c>
      <c r="BT25" s="13">
        <v>5575</v>
      </c>
      <c r="BU25" s="2"/>
      <c r="BV25" s="2"/>
      <c r="BW25" s="2"/>
      <c r="BX25" s="18">
        <f t="shared" si="20"/>
        <v>0</v>
      </c>
      <c r="BY25" s="13">
        <v>0</v>
      </c>
      <c r="BZ25" s="13"/>
      <c r="CA25" s="2"/>
      <c r="CB25" s="2">
        <f t="shared" si="21"/>
        <v>0</v>
      </c>
      <c r="CC25" s="14">
        <f t="shared" si="9"/>
        <v>11575</v>
      </c>
      <c r="CD25" s="14">
        <f t="shared" si="10"/>
        <v>29575</v>
      </c>
      <c r="CE25" s="20">
        <f t="shared" si="11"/>
        <v>25201</v>
      </c>
      <c r="CF25" s="6">
        <v>20665</v>
      </c>
      <c r="CG25" s="6">
        <v>6469</v>
      </c>
      <c r="CH25" s="6"/>
      <c r="CI25" s="6"/>
      <c r="CJ25" s="6"/>
      <c r="CK25" s="6"/>
      <c r="CL25" s="6"/>
      <c r="CM25" s="6"/>
      <c r="CN25" s="6"/>
      <c r="CO25" s="6"/>
    </row>
    <row r="26" spans="1:93" ht="15.75">
      <c r="A26" s="5">
        <v>25</v>
      </c>
      <c r="B26" s="5" t="s">
        <v>397</v>
      </c>
      <c r="C26" s="5" t="s">
        <v>398</v>
      </c>
      <c r="D26" s="5" t="s">
        <v>399</v>
      </c>
      <c r="E26" s="82" t="s">
        <v>400</v>
      </c>
      <c r="F26" s="97" t="s">
        <v>409</v>
      </c>
      <c r="G26" s="5">
        <v>969</v>
      </c>
      <c r="H26" s="75" t="s">
        <v>1340</v>
      </c>
      <c r="I26" s="93" t="s">
        <v>401</v>
      </c>
      <c r="J26" s="8">
        <v>44377</v>
      </c>
      <c r="K26" s="7" t="s">
        <v>402</v>
      </c>
      <c r="L26" s="94" t="s">
        <v>58</v>
      </c>
      <c r="M26" s="124">
        <v>30165752</v>
      </c>
      <c r="N26" s="5" t="s">
        <v>403</v>
      </c>
      <c r="O26" s="95" t="s">
        <v>59</v>
      </c>
      <c r="P26" s="5" t="s">
        <v>1302</v>
      </c>
      <c r="Q26" s="5">
        <v>15</v>
      </c>
      <c r="R26" s="5"/>
      <c r="S26" s="96"/>
      <c r="T26" s="96"/>
      <c r="U26" s="96" t="s">
        <v>61</v>
      </c>
      <c r="V26" s="5" t="s">
        <v>861</v>
      </c>
      <c r="W26" s="5" t="s">
        <v>862</v>
      </c>
      <c r="X26" s="133" t="s">
        <v>404</v>
      </c>
      <c r="Y26" s="82" t="s">
        <v>405</v>
      </c>
      <c r="Z26" s="138" t="s">
        <v>406</v>
      </c>
      <c r="AA26" s="5" t="s">
        <v>407</v>
      </c>
      <c r="AB26" s="5" t="s">
        <v>408</v>
      </c>
      <c r="AC26" s="5" t="s">
        <v>67</v>
      </c>
      <c r="AD26" s="127">
        <v>1851001303971</v>
      </c>
      <c r="AE26" s="71" t="s">
        <v>410</v>
      </c>
      <c r="AF26" s="13">
        <v>4146</v>
      </c>
      <c r="AG26" s="2">
        <v>4017</v>
      </c>
      <c r="AH26" s="13">
        <v>4146</v>
      </c>
      <c r="AI26" s="2">
        <v>4133</v>
      </c>
      <c r="AJ26" s="2">
        <v>4147.2</v>
      </c>
      <c r="AK26" s="2">
        <v>4140</v>
      </c>
      <c r="AL26" s="20">
        <f t="shared" si="0"/>
        <v>12439.2</v>
      </c>
      <c r="AM26" s="20">
        <f t="shared" si="0"/>
        <v>12290</v>
      </c>
      <c r="AN26" s="21">
        <f t="shared" si="1"/>
        <v>149.20000000000073</v>
      </c>
      <c r="AO26" s="20">
        <v>4192.8</v>
      </c>
      <c r="AP26" s="22">
        <v>4153</v>
      </c>
      <c r="AQ26" s="56">
        <f t="shared" si="12"/>
        <v>39.80000000000018</v>
      </c>
      <c r="AR26" s="20">
        <v>4192.8</v>
      </c>
      <c r="AS26" s="20">
        <v>4192.8</v>
      </c>
      <c r="AT26" s="24"/>
      <c r="AU26" s="14">
        <f t="shared" si="13"/>
        <v>4192.8</v>
      </c>
      <c r="AV26" s="20">
        <v>4192.8</v>
      </c>
      <c r="AW26" s="13">
        <f t="shared" si="14"/>
        <v>8425.400000000001</v>
      </c>
      <c r="AX26" s="25"/>
      <c r="AY26" s="25">
        <f t="shared" si="2"/>
        <v>8425.400000000001</v>
      </c>
      <c r="AZ26" s="14">
        <f t="shared" si="3"/>
        <v>12578.400000000001</v>
      </c>
      <c r="BA26" s="20">
        <f t="shared" si="4"/>
        <v>4153</v>
      </c>
      <c r="BB26" s="21">
        <f t="shared" si="5"/>
        <v>8425.400000000001</v>
      </c>
      <c r="BC26" s="2">
        <v>7200</v>
      </c>
      <c r="BD26" s="2"/>
      <c r="BE26" s="2">
        <f t="shared" si="15"/>
        <v>7200</v>
      </c>
      <c r="BF26" s="2">
        <v>7200</v>
      </c>
      <c r="BG26" s="2"/>
      <c r="BH26" s="28"/>
      <c r="BI26" s="13">
        <f t="shared" si="16"/>
        <v>0</v>
      </c>
      <c r="BJ26" s="2">
        <v>7200</v>
      </c>
      <c r="BK26" s="13">
        <f t="shared" si="17"/>
        <v>14400</v>
      </c>
      <c r="BL26" s="29"/>
      <c r="BM26" s="29">
        <f t="shared" si="18"/>
        <v>14400</v>
      </c>
      <c r="BN26" s="14">
        <f t="shared" si="6"/>
        <v>21600</v>
      </c>
      <c r="BO26" s="20">
        <f t="shared" si="19"/>
        <v>0</v>
      </c>
      <c r="BP26" s="20">
        <f t="shared" si="7"/>
        <v>21600</v>
      </c>
      <c r="BQ26" s="2">
        <v>7200</v>
      </c>
      <c r="BR26" s="2"/>
      <c r="BS26" s="3">
        <f t="shared" si="8"/>
        <v>7200</v>
      </c>
      <c r="BT26" s="13">
        <v>6690</v>
      </c>
      <c r="BU26" s="2"/>
      <c r="BV26" s="2"/>
      <c r="BW26" s="2"/>
      <c r="BX26" s="3">
        <f t="shared" si="20"/>
        <v>0</v>
      </c>
      <c r="BY26" s="13">
        <v>0</v>
      </c>
      <c r="BZ26" s="13"/>
      <c r="CA26" s="2"/>
      <c r="CB26" s="2">
        <f t="shared" si="21"/>
        <v>0</v>
      </c>
      <c r="CC26" s="14">
        <f t="shared" si="9"/>
        <v>13890</v>
      </c>
      <c r="CD26" s="14">
        <f t="shared" si="10"/>
        <v>35490</v>
      </c>
      <c r="CE26" s="20">
        <f t="shared" si="11"/>
        <v>30333</v>
      </c>
      <c r="CF26" s="5">
        <v>20666</v>
      </c>
      <c r="CG26" s="5">
        <v>6470</v>
      </c>
      <c r="CH26" s="5"/>
      <c r="CI26" s="5"/>
      <c r="CJ26" s="5"/>
      <c r="CK26" s="5"/>
      <c r="CL26" s="5"/>
      <c r="CM26" s="5"/>
      <c r="CN26" s="5"/>
      <c r="CO26" s="5"/>
    </row>
    <row r="27" spans="1:93" ht="15.75">
      <c r="A27" s="5">
        <v>26</v>
      </c>
      <c r="B27" s="5" t="s">
        <v>411</v>
      </c>
      <c r="C27" s="5" t="s">
        <v>71</v>
      </c>
      <c r="D27" s="5" t="s">
        <v>412</v>
      </c>
      <c r="E27" s="82" t="s">
        <v>413</v>
      </c>
      <c r="F27" s="97" t="s">
        <v>421</v>
      </c>
      <c r="G27" s="5">
        <v>988</v>
      </c>
      <c r="H27" s="75" t="s">
        <v>1340</v>
      </c>
      <c r="I27" s="5" t="s">
        <v>1254</v>
      </c>
      <c r="J27" s="8">
        <v>44965</v>
      </c>
      <c r="K27" s="7" t="s">
        <v>414</v>
      </c>
      <c r="L27" s="94" t="s">
        <v>178</v>
      </c>
      <c r="M27" s="124">
        <v>20137429</v>
      </c>
      <c r="N27" s="5" t="s">
        <v>1132</v>
      </c>
      <c r="O27" s="95" t="s">
        <v>59</v>
      </c>
      <c r="P27" s="5" t="s">
        <v>415</v>
      </c>
      <c r="Q27" s="5">
        <v>15</v>
      </c>
      <c r="R27" s="5"/>
      <c r="S27" s="96"/>
      <c r="T27" s="96"/>
      <c r="U27" s="96" t="s">
        <v>61</v>
      </c>
      <c r="V27" s="5" t="s">
        <v>1133</v>
      </c>
      <c r="W27" s="5" t="s">
        <v>1134</v>
      </c>
      <c r="X27" s="133" t="s">
        <v>416</v>
      </c>
      <c r="Y27" s="82" t="s">
        <v>417</v>
      </c>
      <c r="Z27" s="138" t="s">
        <v>418</v>
      </c>
      <c r="AA27" s="5" t="s">
        <v>1107</v>
      </c>
      <c r="AB27" s="5" t="s">
        <v>419</v>
      </c>
      <c r="AC27" s="5" t="s">
        <v>420</v>
      </c>
      <c r="AD27" s="127">
        <v>1770401312954</v>
      </c>
      <c r="AE27" s="71" t="s">
        <v>422</v>
      </c>
      <c r="AF27" s="13">
        <v>3455</v>
      </c>
      <c r="AG27" s="2">
        <v>3430</v>
      </c>
      <c r="AH27" s="13">
        <v>3455</v>
      </c>
      <c r="AI27" s="2">
        <v>3422</v>
      </c>
      <c r="AJ27" s="2">
        <v>3456</v>
      </c>
      <c r="AK27" s="2">
        <v>3430</v>
      </c>
      <c r="AL27" s="20">
        <f t="shared" si="0"/>
        <v>10366</v>
      </c>
      <c r="AM27" s="20">
        <f t="shared" si="0"/>
        <v>10282</v>
      </c>
      <c r="AN27" s="21">
        <f t="shared" si="1"/>
        <v>84</v>
      </c>
      <c r="AO27" s="20">
        <v>3494</v>
      </c>
      <c r="AP27" s="22">
        <v>3462</v>
      </c>
      <c r="AQ27" s="56">
        <f t="shared" si="12"/>
        <v>32</v>
      </c>
      <c r="AR27" s="20">
        <v>3494</v>
      </c>
      <c r="AS27" s="20">
        <v>3494</v>
      </c>
      <c r="AT27" s="24"/>
      <c r="AU27" s="23">
        <f t="shared" si="13"/>
        <v>3494</v>
      </c>
      <c r="AV27" s="20">
        <v>3494</v>
      </c>
      <c r="AW27" s="13">
        <f t="shared" si="14"/>
        <v>7020</v>
      </c>
      <c r="AX27" s="25"/>
      <c r="AY27" s="25">
        <f t="shared" si="2"/>
        <v>7020</v>
      </c>
      <c r="AZ27" s="14">
        <f t="shared" si="3"/>
        <v>10482</v>
      </c>
      <c r="BA27" s="20">
        <f t="shared" si="4"/>
        <v>3462</v>
      </c>
      <c r="BB27" s="21">
        <f t="shared" si="5"/>
        <v>7020</v>
      </c>
      <c r="BC27" s="2">
        <v>6000</v>
      </c>
      <c r="BD27" s="2"/>
      <c r="BE27" s="2">
        <f t="shared" si="15"/>
        <v>6000</v>
      </c>
      <c r="BF27" s="2">
        <v>6000</v>
      </c>
      <c r="BG27" s="2"/>
      <c r="BH27" s="28"/>
      <c r="BI27" s="30">
        <f t="shared" si="16"/>
        <v>0</v>
      </c>
      <c r="BJ27" s="2">
        <v>6000</v>
      </c>
      <c r="BK27" s="13">
        <f t="shared" si="17"/>
        <v>12000</v>
      </c>
      <c r="BL27" s="29"/>
      <c r="BM27" s="31">
        <f t="shared" si="18"/>
        <v>12000</v>
      </c>
      <c r="BN27" s="14">
        <f t="shared" si="6"/>
        <v>18000</v>
      </c>
      <c r="BO27" s="20">
        <f t="shared" si="19"/>
        <v>0</v>
      </c>
      <c r="BP27" s="27">
        <f t="shared" si="7"/>
        <v>18000</v>
      </c>
      <c r="BQ27" s="2">
        <v>6000</v>
      </c>
      <c r="BR27" s="2"/>
      <c r="BS27" s="18">
        <f t="shared" si="8"/>
        <v>6000</v>
      </c>
      <c r="BT27" s="13">
        <v>5575</v>
      </c>
      <c r="BU27" s="2"/>
      <c r="BV27" s="2"/>
      <c r="BW27" s="2"/>
      <c r="BX27" s="3">
        <f t="shared" si="20"/>
        <v>0</v>
      </c>
      <c r="BY27" s="13">
        <v>0</v>
      </c>
      <c r="BZ27" s="13"/>
      <c r="CA27" s="2"/>
      <c r="CB27" s="2">
        <f t="shared" si="21"/>
        <v>0</v>
      </c>
      <c r="CC27" s="14">
        <f t="shared" si="9"/>
        <v>11575</v>
      </c>
      <c r="CD27" s="14">
        <f t="shared" si="10"/>
        <v>29575</v>
      </c>
      <c r="CE27" s="20">
        <f t="shared" si="11"/>
        <v>25319</v>
      </c>
      <c r="CF27" s="6">
        <v>20667</v>
      </c>
      <c r="CG27" s="6">
        <v>6471</v>
      </c>
      <c r="CH27" s="5"/>
      <c r="CI27" s="5"/>
      <c r="CJ27" s="5"/>
      <c r="CK27" s="5"/>
      <c r="CL27" s="5"/>
      <c r="CM27" s="5"/>
      <c r="CN27" s="5"/>
      <c r="CO27" s="5"/>
    </row>
    <row r="28" spans="1:93" ht="15.75">
      <c r="A28" s="5">
        <v>27</v>
      </c>
      <c r="B28" s="5" t="s">
        <v>423</v>
      </c>
      <c r="C28" s="5" t="s">
        <v>71</v>
      </c>
      <c r="D28" s="5" t="s">
        <v>424</v>
      </c>
      <c r="E28" s="82" t="s">
        <v>425</v>
      </c>
      <c r="F28" s="97" t="s">
        <v>436</v>
      </c>
      <c r="G28" s="5">
        <v>951</v>
      </c>
      <c r="H28" s="75" t="s">
        <v>1340</v>
      </c>
      <c r="I28" s="5" t="s">
        <v>1242</v>
      </c>
      <c r="J28" s="98">
        <v>45022</v>
      </c>
      <c r="K28" s="7" t="s">
        <v>427</v>
      </c>
      <c r="L28" s="94" t="s">
        <v>58</v>
      </c>
      <c r="M28" s="124">
        <v>22893682</v>
      </c>
      <c r="N28" s="5" t="s">
        <v>428</v>
      </c>
      <c r="O28" s="95" t="s">
        <v>59</v>
      </c>
      <c r="P28" s="5" t="s">
        <v>429</v>
      </c>
      <c r="Q28" s="5">
        <v>15</v>
      </c>
      <c r="R28" s="5">
        <v>0</v>
      </c>
      <c r="S28" s="96" t="s">
        <v>61</v>
      </c>
      <c r="T28" s="96" t="s">
        <v>61</v>
      </c>
      <c r="U28" s="96" t="s">
        <v>61</v>
      </c>
      <c r="V28" s="5" t="s">
        <v>1262</v>
      </c>
      <c r="W28" s="5" t="s">
        <v>1263</v>
      </c>
      <c r="X28" s="133" t="s">
        <v>430</v>
      </c>
      <c r="Y28" s="82" t="s">
        <v>431</v>
      </c>
      <c r="Z28" s="138" t="s">
        <v>432</v>
      </c>
      <c r="AA28" s="5" t="s">
        <v>433</v>
      </c>
      <c r="AB28" s="5" t="s">
        <v>434</v>
      </c>
      <c r="AC28" s="5" t="s">
        <v>435</v>
      </c>
      <c r="AD28" s="127">
        <v>1800829303947</v>
      </c>
      <c r="AE28" s="71" t="s">
        <v>437</v>
      </c>
      <c r="AF28" s="13">
        <v>2764</v>
      </c>
      <c r="AG28" s="2">
        <v>2757</v>
      </c>
      <c r="AH28" s="13">
        <v>2764</v>
      </c>
      <c r="AI28" s="2">
        <v>2758</v>
      </c>
      <c r="AJ28" s="2">
        <v>2764.8</v>
      </c>
      <c r="AK28" s="2">
        <v>2754</v>
      </c>
      <c r="AL28" s="20">
        <f t="shared" si="0"/>
        <v>8292.8</v>
      </c>
      <c r="AM28" s="20">
        <f t="shared" si="0"/>
        <v>8269</v>
      </c>
      <c r="AN28" s="27">
        <f t="shared" si="1"/>
        <v>23.799999999999272</v>
      </c>
      <c r="AO28" s="20">
        <v>2795.2</v>
      </c>
      <c r="AP28" s="22">
        <v>2779</v>
      </c>
      <c r="AQ28" s="56">
        <f t="shared" si="12"/>
        <v>16.199999999999818</v>
      </c>
      <c r="AR28" s="20">
        <v>2795.2</v>
      </c>
      <c r="AS28" s="20">
        <v>3495.2</v>
      </c>
      <c r="AT28" s="24"/>
      <c r="AU28" s="23">
        <f t="shared" si="13"/>
        <v>3495.2</v>
      </c>
      <c r="AV28" s="20">
        <v>2795.2</v>
      </c>
      <c r="AW28" s="13">
        <f t="shared" si="14"/>
        <v>6306.599999999999</v>
      </c>
      <c r="AX28" s="25"/>
      <c r="AY28" s="26">
        <f t="shared" si="2"/>
        <v>6306.599999999999</v>
      </c>
      <c r="AZ28" s="14">
        <f t="shared" si="3"/>
        <v>9085.599999999999</v>
      </c>
      <c r="BA28" s="20">
        <f t="shared" si="4"/>
        <v>2779</v>
      </c>
      <c r="BB28" s="27">
        <f t="shared" si="5"/>
        <v>6306.5999999999985</v>
      </c>
      <c r="BC28" s="2">
        <v>4800</v>
      </c>
      <c r="BD28" s="2"/>
      <c r="BE28" s="2">
        <f t="shared" si="15"/>
        <v>4800</v>
      </c>
      <c r="BF28" s="2">
        <v>4800</v>
      </c>
      <c r="BG28" s="2"/>
      <c r="BH28" s="28"/>
      <c r="BI28" s="30">
        <f t="shared" si="16"/>
        <v>0</v>
      </c>
      <c r="BJ28" s="2">
        <v>4800</v>
      </c>
      <c r="BK28" s="13">
        <f t="shared" si="17"/>
        <v>9600</v>
      </c>
      <c r="BL28" s="29"/>
      <c r="BM28" s="31">
        <f t="shared" si="18"/>
        <v>9600</v>
      </c>
      <c r="BN28" s="14">
        <f t="shared" si="6"/>
        <v>14400</v>
      </c>
      <c r="BO28" s="20">
        <f t="shared" si="19"/>
        <v>0</v>
      </c>
      <c r="BP28" s="27">
        <f t="shared" si="7"/>
        <v>14400</v>
      </c>
      <c r="BQ28" s="2">
        <v>4800</v>
      </c>
      <c r="BR28" s="2"/>
      <c r="BS28" s="3">
        <f t="shared" si="8"/>
        <v>4800</v>
      </c>
      <c r="BT28" s="13">
        <v>4460</v>
      </c>
      <c r="BU28" s="2"/>
      <c r="BV28" s="2"/>
      <c r="BW28" s="2"/>
      <c r="BX28" s="3">
        <f t="shared" si="20"/>
        <v>0</v>
      </c>
      <c r="BY28" s="13">
        <v>0</v>
      </c>
      <c r="BZ28" s="13"/>
      <c r="CA28" s="2"/>
      <c r="CB28" s="2">
        <f t="shared" si="21"/>
        <v>0</v>
      </c>
      <c r="CC28" s="14">
        <f t="shared" si="9"/>
        <v>9260</v>
      </c>
      <c r="CD28" s="14">
        <f t="shared" si="10"/>
        <v>23660</v>
      </c>
      <c r="CE28" s="20">
        <f t="shared" si="11"/>
        <v>20308</v>
      </c>
      <c r="CF28" s="5">
        <v>20668</v>
      </c>
      <c r="CG28" s="5">
        <v>6472</v>
      </c>
      <c r="CH28" s="6"/>
      <c r="CI28" s="6"/>
      <c r="CJ28" s="6"/>
      <c r="CK28" s="6"/>
      <c r="CL28" s="6"/>
      <c r="CM28" s="6"/>
      <c r="CN28" s="6"/>
      <c r="CO28" s="6"/>
    </row>
    <row r="29" spans="1:93" ht="15.75">
      <c r="A29" s="5">
        <v>28</v>
      </c>
      <c r="B29" s="6" t="s">
        <v>457</v>
      </c>
      <c r="C29" s="5" t="s">
        <v>71</v>
      </c>
      <c r="D29" s="5" t="s">
        <v>412</v>
      </c>
      <c r="E29" s="82" t="s">
        <v>458</v>
      </c>
      <c r="F29" s="97" t="s">
        <v>466</v>
      </c>
      <c r="G29" s="5">
        <v>989</v>
      </c>
      <c r="H29" s="75" t="s">
        <v>1340</v>
      </c>
      <c r="I29" s="5" t="s">
        <v>248</v>
      </c>
      <c r="J29" s="8">
        <v>44965</v>
      </c>
      <c r="K29" s="7" t="s">
        <v>459</v>
      </c>
      <c r="L29" s="94" t="s">
        <v>178</v>
      </c>
      <c r="M29" s="124">
        <v>29065741</v>
      </c>
      <c r="N29" s="5" t="s">
        <v>460</v>
      </c>
      <c r="O29" s="95" t="s">
        <v>59</v>
      </c>
      <c r="P29" s="5" t="s">
        <v>1284</v>
      </c>
      <c r="Q29" s="5">
        <v>15</v>
      </c>
      <c r="R29" s="5"/>
      <c r="S29" s="96"/>
      <c r="T29" s="96"/>
      <c r="U29" s="96" t="s">
        <v>61</v>
      </c>
      <c r="V29" s="5" t="s">
        <v>1063</v>
      </c>
      <c r="W29" s="5" t="s">
        <v>1064</v>
      </c>
      <c r="X29" s="133" t="s">
        <v>461</v>
      </c>
      <c r="Y29" s="82" t="s">
        <v>462</v>
      </c>
      <c r="Z29" s="138" t="s">
        <v>463</v>
      </c>
      <c r="AA29" s="5" t="s">
        <v>464</v>
      </c>
      <c r="AB29" s="5" t="s">
        <v>465</v>
      </c>
      <c r="AC29" s="5" t="s">
        <v>67</v>
      </c>
      <c r="AD29" s="127">
        <v>2770114300018</v>
      </c>
      <c r="AE29" s="71" t="s">
        <v>467</v>
      </c>
      <c r="AF29" s="13">
        <v>3455</v>
      </c>
      <c r="AG29" s="2">
        <v>3433</v>
      </c>
      <c r="AH29" s="13">
        <v>3455</v>
      </c>
      <c r="AI29" s="2">
        <v>3415</v>
      </c>
      <c r="AJ29" s="2">
        <v>3456</v>
      </c>
      <c r="AK29" s="2">
        <v>3483</v>
      </c>
      <c r="AL29" s="20">
        <f t="shared" si="0"/>
        <v>10366</v>
      </c>
      <c r="AM29" s="20">
        <f t="shared" si="0"/>
        <v>10331</v>
      </c>
      <c r="AN29" s="27">
        <f t="shared" si="1"/>
        <v>35</v>
      </c>
      <c r="AO29" s="20">
        <v>3494</v>
      </c>
      <c r="AP29" s="22">
        <v>3482</v>
      </c>
      <c r="AQ29" s="56">
        <f t="shared" si="12"/>
        <v>12</v>
      </c>
      <c r="AR29" s="20">
        <v>3494</v>
      </c>
      <c r="AS29" s="20">
        <v>4369</v>
      </c>
      <c r="AT29" s="24"/>
      <c r="AU29" s="23">
        <f t="shared" si="13"/>
        <v>4369</v>
      </c>
      <c r="AV29" s="20">
        <v>3494</v>
      </c>
      <c r="AW29" s="13">
        <f t="shared" si="14"/>
        <v>7875</v>
      </c>
      <c r="AX29" s="25"/>
      <c r="AY29" s="26">
        <f t="shared" si="2"/>
        <v>7875</v>
      </c>
      <c r="AZ29" s="14">
        <f t="shared" si="3"/>
        <v>11357</v>
      </c>
      <c r="BA29" s="20">
        <f t="shared" si="4"/>
        <v>3482</v>
      </c>
      <c r="BB29" s="27">
        <f t="shared" si="5"/>
        <v>7875</v>
      </c>
      <c r="BC29" s="2">
        <v>6000</v>
      </c>
      <c r="BD29" s="2"/>
      <c r="BE29" s="2">
        <f t="shared" si="15"/>
        <v>6000</v>
      </c>
      <c r="BF29" s="2">
        <v>6000</v>
      </c>
      <c r="BG29" s="2"/>
      <c r="BH29" s="28"/>
      <c r="BI29" s="30">
        <f t="shared" si="16"/>
        <v>0</v>
      </c>
      <c r="BJ29" s="2">
        <v>6000</v>
      </c>
      <c r="BK29" s="13">
        <f t="shared" si="17"/>
        <v>12000</v>
      </c>
      <c r="BL29" s="29"/>
      <c r="BM29" s="29">
        <f t="shared" si="18"/>
        <v>12000</v>
      </c>
      <c r="BN29" s="14">
        <f t="shared" si="6"/>
        <v>18000</v>
      </c>
      <c r="BO29" s="20">
        <f t="shared" si="19"/>
        <v>0</v>
      </c>
      <c r="BP29" s="21">
        <f t="shared" si="7"/>
        <v>18000</v>
      </c>
      <c r="BQ29" s="2">
        <v>6000</v>
      </c>
      <c r="BR29" s="2"/>
      <c r="BS29" s="3">
        <f t="shared" si="8"/>
        <v>6000</v>
      </c>
      <c r="BT29" s="13">
        <v>5575</v>
      </c>
      <c r="BU29" s="2"/>
      <c r="BV29" s="2"/>
      <c r="BW29" s="2"/>
      <c r="BX29" s="3">
        <f t="shared" si="20"/>
        <v>0</v>
      </c>
      <c r="BY29" s="13">
        <v>0</v>
      </c>
      <c r="BZ29" s="13"/>
      <c r="CA29" s="2"/>
      <c r="CB29" s="2">
        <f t="shared" si="21"/>
        <v>0</v>
      </c>
      <c r="CC29" s="14">
        <f t="shared" si="9"/>
        <v>11575</v>
      </c>
      <c r="CD29" s="14">
        <f t="shared" si="10"/>
        <v>29575</v>
      </c>
      <c r="CE29" s="20">
        <f t="shared" si="11"/>
        <v>25388</v>
      </c>
      <c r="CF29" s="6">
        <v>20671</v>
      </c>
      <c r="CG29" s="6">
        <v>6475</v>
      </c>
      <c r="CH29" s="6"/>
      <c r="CI29" s="6"/>
      <c r="CJ29" s="6"/>
      <c r="CK29" s="6"/>
      <c r="CL29" s="6"/>
      <c r="CM29" s="6"/>
      <c r="CN29" s="6"/>
      <c r="CO29" s="6"/>
    </row>
    <row r="30" spans="1:93" ht="18" customHeight="1">
      <c r="A30" s="5">
        <v>29</v>
      </c>
      <c r="B30" s="6" t="s">
        <v>468</v>
      </c>
      <c r="C30" s="5" t="s">
        <v>469</v>
      </c>
      <c r="D30" s="5" t="s">
        <v>470</v>
      </c>
      <c r="E30" s="82" t="s">
        <v>471</v>
      </c>
      <c r="F30" s="97" t="s">
        <v>480</v>
      </c>
      <c r="G30" s="5">
        <v>952</v>
      </c>
      <c r="H30" s="75" t="s">
        <v>1340</v>
      </c>
      <c r="I30" s="6" t="s">
        <v>1272</v>
      </c>
      <c r="J30" s="6" t="s">
        <v>1273</v>
      </c>
      <c r="K30" s="7" t="s">
        <v>472</v>
      </c>
      <c r="L30" s="94" t="s">
        <v>58</v>
      </c>
      <c r="M30" s="124">
        <v>27121373</v>
      </c>
      <c r="N30" s="5" t="s">
        <v>473</v>
      </c>
      <c r="O30" s="95" t="s">
        <v>59</v>
      </c>
      <c r="P30" s="100" t="s">
        <v>474</v>
      </c>
      <c r="Q30" s="5">
        <v>15</v>
      </c>
      <c r="R30" s="5">
        <v>0</v>
      </c>
      <c r="S30" s="96" t="s">
        <v>61</v>
      </c>
      <c r="T30" s="96" t="s">
        <v>61</v>
      </c>
      <c r="U30" s="96" t="s">
        <v>61</v>
      </c>
      <c r="V30" s="5" t="s">
        <v>1269</v>
      </c>
      <c r="W30" s="5" t="s">
        <v>1270</v>
      </c>
      <c r="X30" s="133" t="s">
        <v>475</v>
      </c>
      <c r="Y30" s="82" t="s">
        <v>476</v>
      </c>
      <c r="Z30" s="138" t="s">
        <v>477</v>
      </c>
      <c r="AA30" s="5" t="s">
        <v>478</v>
      </c>
      <c r="AB30" s="5" t="s">
        <v>479</v>
      </c>
      <c r="AC30" s="5" t="s">
        <v>67</v>
      </c>
      <c r="AD30" s="127">
        <v>1840411250591</v>
      </c>
      <c r="AE30" s="71" t="s">
        <v>481</v>
      </c>
      <c r="AF30" s="13">
        <v>4146</v>
      </c>
      <c r="AG30" s="2">
        <v>4145</v>
      </c>
      <c r="AH30" s="13">
        <v>4146</v>
      </c>
      <c r="AI30" s="2">
        <v>4143</v>
      </c>
      <c r="AJ30" s="2">
        <v>4147.2</v>
      </c>
      <c r="AK30" s="2">
        <v>4144</v>
      </c>
      <c r="AL30" s="20">
        <f t="shared" si="0"/>
        <v>12439.2</v>
      </c>
      <c r="AM30" s="20">
        <f t="shared" si="0"/>
        <v>12432</v>
      </c>
      <c r="AN30" s="27">
        <f t="shared" si="1"/>
        <v>7.200000000000728</v>
      </c>
      <c r="AO30" s="20">
        <v>4192.8</v>
      </c>
      <c r="AP30" s="22">
        <v>4188</v>
      </c>
      <c r="AQ30" s="56">
        <f t="shared" si="12"/>
        <v>4.800000000000182</v>
      </c>
      <c r="AR30" s="20">
        <v>4192.8</v>
      </c>
      <c r="AS30" s="20">
        <v>5242.8</v>
      </c>
      <c r="AT30" s="24"/>
      <c r="AU30" s="23">
        <f t="shared" si="13"/>
        <v>5242.8</v>
      </c>
      <c r="AV30" s="20">
        <v>4192.8</v>
      </c>
      <c r="AW30" s="13">
        <f t="shared" si="14"/>
        <v>9440.400000000001</v>
      </c>
      <c r="AX30" s="25"/>
      <c r="AY30" s="26">
        <f t="shared" si="2"/>
        <v>9440.400000000001</v>
      </c>
      <c r="AZ30" s="14">
        <f t="shared" si="3"/>
        <v>13628.400000000001</v>
      </c>
      <c r="BA30" s="20">
        <f t="shared" si="4"/>
        <v>4188</v>
      </c>
      <c r="BB30" s="27">
        <f t="shared" si="5"/>
        <v>9440.400000000001</v>
      </c>
      <c r="BC30" s="2">
        <v>7200</v>
      </c>
      <c r="BD30" s="2"/>
      <c r="BE30" s="2">
        <f t="shared" si="15"/>
        <v>7200</v>
      </c>
      <c r="BF30" s="2">
        <v>7200</v>
      </c>
      <c r="BG30" s="2"/>
      <c r="BH30" s="28"/>
      <c r="BI30" s="30">
        <f t="shared" si="16"/>
        <v>0</v>
      </c>
      <c r="BJ30" s="2">
        <v>7200</v>
      </c>
      <c r="BK30" s="13">
        <f t="shared" si="17"/>
        <v>14400</v>
      </c>
      <c r="BL30" s="29"/>
      <c r="BM30" s="31">
        <f t="shared" si="18"/>
        <v>14400</v>
      </c>
      <c r="BN30" s="14">
        <f t="shared" si="6"/>
        <v>21600</v>
      </c>
      <c r="BO30" s="20">
        <f t="shared" si="19"/>
        <v>0</v>
      </c>
      <c r="BP30" s="27">
        <f t="shared" si="7"/>
        <v>21600</v>
      </c>
      <c r="BQ30" s="2">
        <v>7200</v>
      </c>
      <c r="BR30" s="2"/>
      <c r="BS30" s="3">
        <f t="shared" si="8"/>
        <v>7200</v>
      </c>
      <c r="BT30" s="13">
        <v>6690</v>
      </c>
      <c r="BU30" s="2"/>
      <c r="BV30" s="2"/>
      <c r="BW30" s="2"/>
      <c r="BX30" s="3">
        <f t="shared" si="20"/>
        <v>0</v>
      </c>
      <c r="BY30" s="13">
        <v>0</v>
      </c>
      <c r="BZ30" s="13"/>
      <c r="CA30" s="2"/>
      <c r="CB30" s="2">
        <f t="shared" si="21"/>
        <v>0</v>
      </c>
      <c r="CC30" s="14">
        <f t="shared" si="9"/>
        <v>13890</v>
      </c>
      <c r="CD30" s="14">
        <f t="shared" si="10"/>
        <v>35490</v>
      </c>
      <c r="CE30" s="20">
        <f t="shared" si="11"/>
        <v>30510</v>
      </c>
      <c r="CF30" s="5">
        <v>20672</v>
      </c>
      <c r="CG30" s="5">
        <v>6476</v>
      </c>
      <c r="CH30" s="5"/>
      <c r="CI30" s="5"/>
      <c r="CJ30" s="5"/>
      <c r="CK30" s="5"/>
      <c r="CL30" s="5"/>
      <c r="CM30" s="5"/>
      <c r="CN30" s="5"/>
      <c r="CO30" s="5"/>
    </row>
    <row r="31" spans="1:93" ht="15.75">
      <c r="A31" s="5">
        <v>30</v>
      </c>
      <c r="B31" s="5" t="s">
        <v>507</v>
      </c>
      <c r="C31" s="5" t="s">
        <v>508</v>
      </c>
      <c r="D31" s="5" t="s">
        <v>509</v>
      </c>
      <c r="E31" s="82" t="s">
        <v>510</v>
      </c>
      <c r="F31" s="97" t="s">
        <v>518</v>
      </c>
      <c r="G31" s="5">
        <v>962</v>
      </c>
      <c r="H31" s="75" t="s">
        <v>1340</v>
      </c>
      <c r="I31" s="5" t="s">
        <v>1257</v>
      </c>
      <c r="J31" s="8">
        <v>44718</v>
      </c>
      <c r="K31" s="7" t="s">
        <v>511</v>
      </c>
      <c r="L31" s="94" t="s">
        <v>1281</v>
      </c>
      <c r="M31" s="124">
        <v>28716337</v>
      </c>
      <c r="N31" s="5" t="s">
        <v>512</v>
      </c>
      <c r="O31" s="95" t="s">
        <v>59</v>
      </c>
      <c r="P31" s="5" t="s">
        <v>1317</v>
      </c>
      <c r="Q31" s="5">
        <v>15</v>
      </c>
      <c r="R31" s="5">
        <v>0</v>
      </c>
      <c r="S31" s="96" t="s">
        <v>61</v>
      </c>
      <c r="T31" s="96" t="s">
        <v>61</v>
      </c>
      <c r="U31" s="96" t="s">
        <v>61</v>
      </c>
      <c r="V31" s="5" t="s">
        <v>870</v>
      </c>
      <c r="W31" s="5" t="s">
        <v>871</v>
      </c>
      <c r="X31" s="133" t="s">
        <v>513</v>
      </c>
      <c r="Y31" s="82" t="s">
        <v>514</v>
      </c>
      <c r="Z31" s="138" t="s">
        <v>515</v>
      </c>
      <c r="AA31" s="5" t="s">
        <v>516</v>
      </c>
      <c r="AB31" s="5" t="s">
        <v>517</v>
      </c>
      <c r="AC31" s="5" t="s">
        <v>92</v>
      </c>
      <c r="AD31" s="127">
        <v>1850331303919</v>
      </c>
      <c r="AE31" s="71" t="s">
        <v>519</v>
      </c>
      <c r="AF31" s="13">
        <v>4146</v>
      </c>
      <c r="AG31" s="2">
        <v>4080</v>
      </c>
      <c r="AH31" s="13">
        <v>4146</v>
      </c>
      <c r="AI31" s="2">
        <v>4035</v>
      </c>
      <c r="AJ31" s="2">
        <v>4147.2</v>
      </c>
      <c r="AK31" s="2">
        <v>4288</v>
      </c>
      <c r="AL31" s="20">
        <f t="shared" si="0"/>
        <v>12439.2</v>
      </c>
      <c r="AM31" s="20">
        <f t="shared" si="0"/>
        <v>12403</v>
      </c>
      <c r="AN31" s="27">
        <f>SUM(AL31-AM31)</f>
        <v>36.20000000000073</v>
      </c>
      <c r="AO31" s="20">
        <v>4192.8</v>
      </c>
      <c r="AP31" s="22">
        <v>4127</v>
      </c>
      <c r="AQ31" s="56">
        <f t="shared" si="12"/>
        <v>65.80000000000018</v>
      </c>
      <c r="AR31" s="20">
        <v>4192.8</v>
      </c>
      <c r="AS31" s="20">
        <v>5242.8</v>
      </c>
      <c r="AT31" s="24"/>
      <c r="AU31" s="23">
        <f>AS31-AT31</f>
        <v>5242.8</v>
      </c>
      <c r="AV31" s="20">
        <v>4192.8</v>
      </c>
      <c r="AW31" s="13">
        <f>AQ31+AU31+AV31</f>
        <v>9501.400000000001</v>
      </c>
      <c r="AX31" s="25"/>
      <c r="AY31" s="26">
        <f>AW31-AX31</f>
        <v>9501.400000000001</v>
      </c>
      <c r="AZ31" s="14">
        <f t="shared" si="3"/>
        <v>13628.400000000001</v>
      </c>
      <c r="BA31" s="20">
        <f>SUM(AP31+AT31+AX31)</f>
        <v>4127</v>
      </c>
      <c r="BB31" s="27">
        <f>SUM(AZ31-BA31)</f>
        <v>9501.400000000001</v>
      </c>
      <c r="BC31" s="2">
        <v>14400</v>
      </c>
      <c r="BD31" s="2"/>
      <c r="BE31" s="2">
        <f>BC31-BD31</f>
        <v>14400</v>
      </c>
      <c r="BF31" s="2">
        <v>14400</v>
      </c>
      <c r="BG31" s="2"/>
      <c r="BH31" s="28"/>
      <c r="BI31" s="30">
        <f>BG31-BH31</f>
        <v>0</v>
      </c>
      <c r="BJ31" s="2">
        <v>14400</v>
      </c>
      <c r="BK31" s="13">
        <f>BE31+BI31+BJ31</f>
        <v>28800</v>
      </c>
      <c r="BL31" s="29"/>
      <c r="BM31" s="29">
        <f>BK31-BL31</f>
        <v>28800</v>
      </c>
      <c r="BN31" s="14">
        <f t="shared" si="6"/>
        <v>43200</v>
      </c>
      <c r="BO31" s="20">
        <f>BD31+BH31+BL31</f>
        <v>0</v>
      </c>
      <c r="BP31" s="21">
        <f>SUM(BN31-BO31)</f>
        <v>43200</v>
      </c>
      <c r="BQ31" s="2">
        <v>14400</v>
      </c>
      <c r="BR31" s="2"/>
      <c r="BS31" s="3">
        <f>BQ31-BR31</f>
        <v>14400</v>
      </c>
      <c r="BT31" s="13">
        <v>13380</v>
      </c>
      <c r="BU31" s="2"/>
      <c r="BV31" s="2"/>
      <c r="BW31" s="2"/>
      <c r="BX31" s="3">
        <f>BV31-BW31</f>
        <v>0</v>
      </c>
      <c r="BY31" s="13">
        <v>0</v>
      </c>
      <c r="BZ31" s="13"/>
      <c r="CA31" s="2"/>
      <c r="CB31" s="2">
        <f>BZ31-CA31</f>
        <v>0</v>
      </c>
      <c r="CC31" s="14">
        <f t="shared" si="9"/>
        <v>27780</v>
      </c>
      <c r="CD31" s="14">
        <f t="shared" si="10"/>
        <v>70980</v>
      </c>
      <c r="CE31" s="20">
        <f>AM31+BA31+BO31+CC31</f>
        <v>44310</v>
      </c>
      <c r="CF31" s="6">
        <v>20673</v>
      </c>
      <c r="CG31" s="6">
        <v>6477</v>
      </c>
      <c r="CH31" s="6"/>
      <c r="CI31" s="6"/>
      <c r="CJ31" s="6"/>
      <c r="CK31" s="6"/>
      <c r="CL31" s="6"/>
      <c r="CM31" s="6"/>
      <c r="CN31" s="6"/>
      <c r="CO31" s="6"/>
    </row>
    <row r="32" spans="1:93" ht="15.75">
      <c r="A32" s="5">
        <v>31</v>
      </c>
      <c r="B32" s="5" t="s">
        <v>520</v>
      </c>
      <c r="C32" s="5" t="s">
        <v>521</v>
      </c>
      <c r="D32" s="5" t="s">
        <v>522</v>
      </c>
      <c r="E32" s="82" t="s">
        <v>523</v>
      </c>
      <c r="F32" s="97" t="s">
        <v>531</v>
      </c>
      <c r="G32" s="5">
        <v>977</v>
      </c>
      <c r="H32" s="75" t="s">
        <v>1340</v>
      </c>
      <c r="I32" s="5" t="s">
        <v>1143</v>
      </c>
      <c r="J32" s="8">
        <v>44936</v>
      </c>
      <c r="K32" s="7" t="s">
        <v>524</v>
      </c>
      <c r="L32" s="94" t="s">
        <v>58</v>
      </c>
      <c r="M32" s="124">
        <v>20149270</v>
      </c>
      <c r="N32" s="6" t="s">
        <v>525</v>
      </c>
      <c r="O32" s="95" t="s">
        <v>59</v>
      </c>
      <c r="P32" s="5" t="s">
        <v>1295</v>
      </c>
      <c r="Q32" s="5">
        <v>15</v>
      </c>
      <c r="R32" s="5"/>
      <c r="S32" s="96"/>
      <c r="T32" s="96"/>
      <c r="U32" s="96" t="s">
        <v>61</v>
      </c>
      <c r="V32" s="5" t="s">
        <v>1212</v>
      </c>
      <c r="W32" s="5" t="s">
        <v>1213</v>
      </c>
      <c r="X32" s="133" t="s">
        <v>526</v>
      </c>
      <c r="Y32" s="82" t="s">
        <v>527</v>
      </c>
      <c r="Z32" s="138" t="s">
        <v>528</v>
      </c>
      <c r="AA32" s="5" t="s">
        <v>529</v>
      </c>
      <c r="AB32" s="5" t="s">
        <v>530</v>
      </c>
      <c r="AC32" s="5" t="s">
        <v>67</v>
      </c>
      <c r="AD32" s="127">
        <v>2800416303713</v>
      </c>
      <c r="AE32" s="71" t="s">
        <v>532</v>
      </c>
      <c r="AF32" s="13">
        <v>4146</v>
      </c>
      <c r="AG32" s="2">
        <v>4010</v>
      </c>
      <c r="AH32" s="13">
        <v>4146</v>
      </c>
      <c r="AI32" s="2">
        <v>3932</v>
      </c>
      <c r="AJ32" s="2">
        <v>4147.2</v>
      </c>
      <c r="AK32" s="2">
        <v>4143</v>
      </c>
      <c r="AL32" s="20">
        <f aca="true" t="shared" si="22" ref="AL32:AM62">SUM(AF32+AH32+AJ32)</f>
        <v>12439.2</v>
      </c>
      <c r="AM32" s="20">
        <f t="shared" si="22"/>
        <v>12085</v>
      </c>
      <c r="AN32" s="21">
        <f t="shared" si="1"/>
        <v>354.2000000000007</v>
      </c>
      <c r="AO32" s="20">
        <v>4192.8</v>
      </c>
      <c r="AP32" s="22">
        <v>4184</v>
      </c>
      <c r="AQ32" s="56">
        <f t="shared" si="12"/>
        <v>8.800000000000182</v>
      </c>
      <c r="AR32" s="20">
        <v>4192.8</v>
      </c>
      <c r="AS32" s="20">
        <v>4192.8</v>
      </c>
      <c r="AT32" s="24"/>
      <c r="AU32" s="23">
        <f t="shared" si="13"/>
        <v>4192.8</v>
      </c>
      <c r="AV32" s="20">
        <v>4192.8</v>
      </c>
      <c r="AW32" s="13">
        <f t="shared" si="14"/>
        <v>8394.400000000001</v>
      </c>
      <c r="AX32" s="25"/>
      <c r="AY32" s="25">
        <f t="shared" si="2"/>
        <v>8394.400000000001</v>
      </c>
      <c r="AZ32" s="14">
        <f t="shared" si="3"/>
        <v>12578.400000000001</v>
      </c>
      <c r="BA32" s="20">
        <f t="shared" si="4"/>
        <v>4184</v>
      </c>
      <c r="BB32" s="21">
        <f t="shared" si="5"/>
        <v>8394.400000000001</v>
      </c>
      <c r="BC32" s="2">
        <v>7200</v>
      </c>
      <c r="BD32" s="2"/>
      <c r="BE32" s="2">
        <f t="shared" si="15"/>
        <v>7200</v>
      </c>
      <c r="BF32" s="2">
        <v>7200</v>
      </c>
      <c r="BG32" s="2"/>
      <c r="BH32" s="28"/>
      <c r="BI32" s="13">
        <f t="shared" si="16"/>
        <v>0</v>
      </c>
      <c r="BJ32" s="2">
        <v>7200</v>
      </c>
      <c r="BK32" s="13">
        <f t="shared" si="17"/>
        <v>14400</v>
      </c>
      <c r="BL32" s="29"/>
      <c r="BM32" s="29">
        <f t="shared" si="18"/>
        <v>14400</v>
      </c>
      <c r="BN32" s="14">
        <f t="shared" si="6"/>
        <v>21600</v>
      </c>
      <c r="BO32" s="20">
        <f t="shared" si="19"/>
        <v>0</v>
      </c>
      <c r="BP32" s="21">
        <f t="shared" si="7"/>
        <v>21600</v>
      </c>
      <c r="BQ32" s="2">
        <v>7200</v>
      </c>
      <c r="BR32" s="2"/>
      <c r="BS32" s="18">
        <f t="shared" si="8"/>
        <v>7200</v>
      </c>
      <c r="BT32" s="13">
        <v>6690</v>
      </c>
      <c r="BU32" s="2"/>
      <c r="BV32" s="2"/>
      <c r="BW32" s="2"/>
      <c r="BX32" s="3">
        <f t="shared" si="20"/>
        <v>0</v>
      </c>
      <c r="BY32" s="13">
        <v>0</v>
      </c>
      <c r="BZ32" s="13"/>
      <c r="CA32" s="2"/>
      <c r="CB32" s="2">
        <f t="shared" si="21"/>
        <v>0</v>
      </c>
      <c r="CC32" s="14">
        <f t="shared" si="9"/>
        <v>13890</v>
      </c>
      <c r="CD32" s="14">
        <f t="shared" si="10"/>
        <v>35490</v>
      </c>
      <c r="CE32" s="20">
        <f t="shared" si="11"/>
        <v>30159</v>
      </c>
      <c r="CF32" s="5">
        <v>20674</v>
      </c>
      <c r="CG32" s="5">
        <v>6478</v>
      </c>
      <c r="CH32" s="5"/>
      <c r="CI32" s="5"/>
      <c r="CJ32" s="5"/>
      <c r="CK32" s="5"/>
      <c r="CL32" s="5"/>
      <c r="CM32" s="5"/>
      <c r="CN32" s="5"/>
      <c r="CO32" s="5"/>
    </row>
    <row r="33" spans="1:93" ht="15.75">
      <c r="A33" s="5">
        <v>32</v>
      </c>
      <c r="B33" s="5" t="s">
        <v>558</v>
      </c>
      <c r="C33" s="5" t="s">
        <v>559</v>
      </c>
      <c r="D33" s="5" t="s">
        <v>560</v>
      </c>
      <c r="E33" s="82" t="s">
        <v>561</v>
      </c>
      <c r="F33" s="97" t="s">
        <v>571</v>
      </c>
      <c r="G33" s="5">
        <v>990</v>
      </c>
      <c r="H33" s="75" t="s">
        <v>1340</v>
      </c>
      <c r="I33" s="5" t="s">
        <v>1250</v>
      </c>
      <c r="J33" s="8">
        <v>44974</v>
      </c>
      <c r="K33" s="7" t="s">
        <v>563</v>
      </c>
      <c r="L33" s="94" t="s">
        <v>58</v>
      </c>
      <c r="M33" s="124">
        <v>33039295</v>
      </c>
      <c r="N33" s="5" t="s">
        <v>564</v>
      </c>
      <c r="O33" s="95" t="s">
        <v>59</v>
      </c>
      <c r="P33" s="5" t="s">
        <v>195</v>
      </c>
      <c r="Q33" s="5">
        <v>15</v>
      </c>
      <c r="R33" s="5"/>
      <c r="S33" s="5"/>
      <c r="T33" s="5"/>
      <c r="U33" s="96" t="s">
        <v>61</v>
      </c>
      <c r="V33" s="5" t="s">
        <v>1139</v>
      </c>
      <c r="W33" s="5" t="s">
        <v>1140</v>
      </c>
      <c r="X33" s="133" t="s">
        <v>565</v>
      </c>
      <c r="Y33" s="82" t="s">
        <v>566</v>
      </c>
      <c r="Z33" s="138" t="s">
        <v>567</v>
      </c>
      <c r="AA33" s="5" t="s">
        <v>568</v>
      </c>
      <c r="AB33" s="5" t="s">
        <v>569</v>
      </c>
      <c r="AC33" s="5" t="s">
        <v>570</v>
      </c>
      <c r="AD33" s="127">
        <v>2860706134122</v>
      </c>
      <c r="AE33" s="71" t="s">
        <v>572</v>
      </c>
      <c r="AF33" s="13">
        <v>4146</v>
      </c>
      <c r="AG33" s="2">
        <v>3999</v>
      </c>
      <c r="AH33" s="13">
        <v>4146</v>
      </c>
      <c r="AI33" s="2">
        <v>4127</v>
      </c>
      <c r="AJ33" s="2">
        <v>4147.2</v>
      </c>
      <c r="AK33" s="2">
        <v>2474</v>
      </c>
      <c r="AL33" s="20">
        <f t="shared" si="22"/>
        <v>12439.2</v>
      </c>
      <c r="AM33" s="20">
        <f t="shared" si="22"/>
        <v>10600</v>
      </c>
      <c r="AN33" s="21">
        <f t="shared" si="1"/>
        <v>1839.2000000000007</v>
      </c>
      <c r="AO33" s="20">
        <v>4192.8</v>
      </c>
      <c r="AP33" s="22">
        <v>4186</v>
      </c>
      <c r="AQ33" s="56">
        <f t="shared" si="12"/>
        <v>6.800000000000182</v>
      </c>
      <c r="AR33" s="20">
        <v>4192.8</v>
      </c>
      <c r="AS33" s="20">
        <v>4192.8</v>
      </c>
      <c r="AT33" s="24"/>
      <c r="AU33" s="23">
        <f t="shared" si="13"/>
        <v>4192.8</v>
      </c>
      <c r="AV33" s="20">
        <v>4192.8</v>
      </c>
      <c r="AW33" s="13">
        <f t="shared" si="14"/>
        <v>8392.400000000001</v>
      </c>
      <c r="AX33" s="25"/>
      <c r="AY33" s="25">
        <f t="shared" si="2"/>
        <v>8392.400000000001</v>
      </c>
      <c r="AZ33" s="14">
        <f t="shared" si="3"/>
        <v>12578.400000000001</v>
      </c>
      <c r="BA33" s="20">
        <f t="shared" si="4"/>
        <v>4186</v>
      </c>
      <c r="BB33" s="21">
        <f t="shared" si="5"/>
        <v>8392.400000000001</v>
      </c>
      <c r="BC33" s="2">
        <v>7200</v>
      </c>
      <c r="BD33" s="2"/>
      <c r="BE33" s="2">
        <f t="shared" si="15"/>
        <v>7200</v>
      </c>
      <c r="BF33" s="2">
        <v>7200</v>
      </c>
      <c r="BG33" s="2"/>
      <c r="BH33" s="28"/>
      <c r="BI33" s="30">
        <f t="shared" si="16"/>
        <v>0</v>
      </c>
      <c r="BJ33" s="2">
        <v>7200</v>
      </c>
      <c r="BK33" s="13">
        <f t="shared" si="17"/>
        <v>14400</v>
      </c>
      <c r="BL33" s="29"/>
      <c r="BM33" s="29">
        <f t="shared" si="18"/>
        <v>14400</v>
      </c>
      <c r="BN33" s="14">
        <f t="shared" si="6"/>
        <v>21600</v>
      </c>
      <c r="BO33" s="20">
        <f t="shared" si="19"/>
        <v>0</v>
      </c>
      <c r="BP33" s="21">
        <f t="shared" si="7"/>
        <v>21600</v>
      </c>
      <c r="BQ33" s="2">
        <v>7200</v>
      </c>
      <c r="BR33" s="2"/>
      <c r="BS33" s="3">
        <f t="shared" si="8"/>
        <v>7200</v>
      </c>
      <c r="BT33" s="13">
        <v>6690</v>
      </c>
      <c r="BU33" s="2"/>
      <c r="BV33" s="2"/>
      <c r="BW33" s="2"/>
      <c r="BX33" s="3">
        <f t="shared" si="20"/>
        <v>0</v>
      </c>
      <c r="BY33" s="13">
        <v>0</v>
      </c>
      <c r="BZ33" s="13"/>
      <c r="CA33" s="2"/>
      <c r="CB33" s="2">
        <f t="shared" si="21"/>
        <v>0</v>
      </c>
      <c r="CC33" s="14">
        <f t="shared" si="9"/>
        <v>13890</v>
      </c>
      <c r="CD33" s="14">
        <f t="shared" si="10"/>
        <v>35490</v>
      </c>
      <c r="CE33" s="20">
        <f t="shared" si="11"/>
        <v>28676</v>
      </c>
      <c r="CF33" s="6">
        <v>20675</v>
      </c>
      <c r="CG33" s="6">
        <v>6479</v>
      </c>
      <c r="CH33" s="6"/>
      <c r="CI33" s="6"/>
      <c r="CJ33" s="6"/>
      <c r="CK33" s="6"/>
      <c r="CL33" s="6"/>
      <c r="CM33" s="6"/>
      <c r="CN33" s="6"/>
      <c r="CO33" s="6"/>
    </row>
    <row r="34" spans="1:93" ht="15.75">
      <c r="A34" s="5">
        <v>33</v>
      </c>
      <c r="B34" s="5" t="s">
        <v>573</v>
      </c>
      <c r="C34" s="5" t="s">
        <v>71</v>
      </c>
      <c r="D34" s="5" t="s">
        <v>412</v>
      </c>
      <c r="E34" s="82" t="s">
        <v>574</v>
      </c>
      <c r="F34" s="97" t="s">
        <v>581</v>
      </c>
      <c r="G34" s="5">
        <v>1000</v>
      </c>
      <c r="H34" s="75" t="s">
        <v>1340</v>
      </c>
      <c r="I34" s="5" t="s">
        <v>1258</v>
      </c>
      <c r="J34" s="8">
        <v>44617</v>
      </c>
      <c r="K34" s="7" t="s">
        <v>1081</v>
      </c>
      <c r="L34" s="94" t="s">
        <v>58</v>
      </c>
      <c r="M34" s="124">
        <v>35233505</v>
      </c>
      <c r="N34" s="5" t="s">
        <v>575</v>
      </c>
      <c r="O34" s="95" t="s">
        <v>59</v>
      </c>
      <c r="P34" s="5" t="s">
        <v>1293</v>
      </c>
      <c r="Q34" s="5">
        <v>15</v>
      </c>
      <c r="R34" s="5"/>
      <c r="S34" s="5"/>
      <c r="T34" s="5"/>
      <c r="U34" s="96" t="s">
        <v>61</v>
      </c>
      <c r="V34" s="5" t="s">
        <v>1082</v>
      </c>
      <c r="W34" s="5" t="s">
        <v>1083</v>
      </c>
      <c r="X34" s="133" t="s">
        <v>576</v>
      </c>
      <c r="Y34" s="82" t="s">
        <v>577</v>
      </c>
      <c r="Z34" s="138" t="s">
        <v>578</v>
      </c>
      <c r="AA34" s="5" t="s">
        <v>579</v>
      </c>
      <c r="AB34" s="5" t="s">
        <v>580</v>
      </c>
      <c r="AC34" s="5" t="s">
        <v>67</v>
      </c>
      <c r="AD34" s="127">
        <v>2900821303919</v>
      </c>
      <c r="AE34" s="71" t="s">
        <v>582</v>
      </c>
      <c r="AF34" s="13">
        <v>2764</v>
      </c>
      <c r="AG34" s="2">
        <v>2746</v>
      </c>
      <c r="AH34" s="13">
        <v>2764</v>
      </c>
      <c r="AI34" s="2">
        <v>2645</v>
      </c>
      <c r="AJ34" s="2">
        <v>2764.8</v>
      </c>
      <c r="AK34" s="2">
        <v>2888</v>
      </c>
      <c r="AL34" s="20">
        <f t="shared" si="22"/>
        <v>8292.8</v>
      </c>
      <c r="AM34" s="20">
        <f t="shared" si="22"/>
        <v>8279</v>
      </c>
      <c r="AN34" s="27">
        <f t="shared" si="1"/>
        <v>13.799999999999272</v>
      </c>
      <c r="AO34" s="20">
        <v>2795.2</v>
      </c>
      <c r="AP34" s="22">
        <v>2787</v>
      </c>
      <c r="AQ34" s="56">
        <f t="shared" si="12"/>
        <v>8.199999999999818</v>
      </c>
      <c r="AR34" s="20">
        <v>2795.2</v>
      </c>
      <c r="AS34" s="20">
        <v>3495.2</v>
      </c>
      <c r="AT34" s="24"/>
      <c r="AU34" s="23">
        <f t="shared" si="13"/>
        <v>3495.2</v>
      </c>
      <c r="AV34" s="20">
        <v>2795.2</v>
      </c>
      <c r="AW34" s="13">
        <f t="shared" si="14"/>
        <v>6298.599999999999</v>
      </c>
      <c r="AX34" s="25"/>
      <c r="AY34" s="26">
        <f t="shared" si="2"/>
        <v>6298.599999999999</v>
      </c>
      <c r="AZ34" s="14">
        <f t="shared" si="3"/>
        <v>9085.599999999999</v>
      </c>
      <c r="BA34" s="20">
        <f t="shared" si="4"/>
        <v>2787</v>
      </c>
      <c r="BB34" s="27">
        <f t="shared" si="5"/>
        <v>6298.5999999999985</v>
      </c>
      <c r="BC34" s="2">
        <v>4800</v>
      </c>
      <c r="BD34" s="2"/>
      <c r="BE34" s="2">
        <f t="shared" si="15"/>
        <v>4800</v>
      </c>
      <c r="BF34" s="2">
        <v>4800</v>
      </c>
      <c r="BG34" s="2"/>
      <c r="BH34" s="28"/>
      <c r="BI34" s="13">
        <f t="shared" si="16"/>
        <v>0</v>
      </c>
      <c r="BJ34" s="2">
        <v>4800</v>
      </c>
      <c r="BK34" s="13">
        <f t="shared" si="17"/>
        <v>9600</v>
      </c>
      <c r="BL34" s="29"/>
      <c r="BM34" s="31">
        <f t="shared" si="18"/>
        <v>9600</v>
      </c>
      <c r="BN34" s="14">
        <f t="shared" si="6"/>
        <v>14400</v>
      </c>
      <c r="BO34" s="20">
        <f t="shared" si="19"/>
        <v>0</v>
      </c>
      <c r="BP34" s="27">
        <f t="shared" si="7"/>
        <v>14400</v>
      </c>
      <c r="BQ34" s="2">
        <v>4800</v>
      </c>
      <c r="BR34" s="2"/>
      <c r="BS34" s="3">
        <f t="shared" si="8"/>
        <v>4800</v>
      </c>
      <c r="BT34" s="13">
        <v>4460</v>
      </c>
      <c r="BU34" s="2"/>
      <c r="BV34" s="2"/>
      <c r="BW34" s="2"/>
      <c r="BX34" s="3">
        <f t="shared" si="20"/>
        <v>0</v>
      </c>
      <c r="BY34" s="13">
        <v>0</v>
      </c>
      <c r="BZ34" s="13"/>
      <c r="CA34" s="2"/>
      <c r="CB34" s="2">
        <f t="shared" si="21"/>
        <v>0</v>
      </c>
      <c r="CC34" s="14">
        <f t="shared" si="9"/>
        <v>9260</v>
      </c>
      <c r="CD34" s="14">
        <f t="shared" si="10"/>
        <v>23660</v>
      </c>
      <c r="CE34" s="20">
        <f t="shared" si="11"/>
        <v>20326</v>
      </c>
      <c r="CF34" s="5">
        <v>20676</v>
      </c>
      <c r="CG34" s="5">
        <v>6480</v>
      </c>
      <c r="CH34" s="5"/>
      <c r="CI34" s="5"/>
      <c r="CJ34" s="5"/>
      <c r="CK34" s="5"/>
      <c r="CL34" s="5"/>
      <c r="CM34" s="5"/>
      <c r="CN34" s="5"/>
      <c r="CO34" s="5"/>
    </row>
    <row r="35" spans="1:93" ht="15.75">
      <c r="A35" s="5">
        <v>34</v>
      </c>
      <c r="B35" s="5" t="s">
        <v>583</v>
      </c>
      <c r="C35" s="5" t="s">
        <v>584</v>
      </c>
      <c r="D35" s="5" t="s">
        <v>585</v>
      </c>
      <c r="E35" s="82" t="s">
        <v>586</v>
      </c>
      <c r="F35" s="97" t="s">
        <v>594</v>
      </c>
      <c r="G35" s="5">
        <v>953</v>
      </c>
      <c r="H35" s="75" t="s">
        <v>1340</v>
      </c>
      <c r="I35" s="5" t="s">
        <v>1236</v>
      </c>
      <c r="J35" s="8">
        <v>44974</v>
      </c>
      <c r="K35" s="7" t="s">
        <v>587</v>
      </c>
      <c r="L35" s="94" t="s">
        <v>58</v>
      </c>
      <c r="M35" s="124">
        <v>26966841</v>
      </c>
      <c r="N35" s="5" t="s">
        <v>588</v>
      </c>
      <c r="O35" s="95" t="s">
        <v>59</v>
      </c>
      <c r="P35" s="5" t="s">
        <v>85</v>
      </c>
      <c r="Q35" s="5">
        <v>15</v>
      </c>
      <c r="R35" s="5">
        <v>0</v>
      </c>
      <c r="S35" s="96" t="s">
        <v>61</v>
      </c>
      <c r="T35" s="96" t="s">
        <v>61</v>
      </c>
      <c r="U35" s="96" t="s">
        <v>61</v>
      </c>
      <c r="V35" s="5" t="s">
        <v>1149</v>
      </c>
      <c r="W35" s="5" t="s">
        <v>1150</v>
      </c>
      <c r="X35" s="133" t="s">
        <v>589</v>
      </c>
      <c r="Y35" s="82" t="s">
        <v>590</v>
      </c>
      <c r="Z35" s="138" t="s">
        <v>591</v>
      </c>
      <c r="AA35" s="5" t="s">
        <v>592</v>
      </c>
      <c r="AB35" s="5" t="s">
        <v>593</v>
      </c>
      <c r="AC35" s="5" t="s">
        <v>67</v>
      </c>
      <c r="AD35" s="127">
        <v>1840809303930</v>
      </c>
      <c r="AE35" s="71" t="s">
        <v>595</v>
      </c>
      <c r="AF35" s="13">
        <v>2764</v>
      </c>
      <c r="AG35" s="2">
        <v>2748</v>
      </c>
      <c r="AH35" s="13">
        <v>2764</v>
      </c>
      <c r="AI35" s="2">
        <v>2727</v>
      </c>
      <c r="AJ35" s="2">
        <v>2764.8</v>
      </c>
      <c r="AK35" s="2">
        <v>2755</v>
      </c>
      <c r="AL35" s="20">
        <f t="shared" si="22"/>
        <v>8292.8</v>
      </c>
      <c r="AM35" s="20">
        <f t="shared" si="22"/>
        <v>8230</v>
      </c>
      <c r="AN35" s="21">
        <f t="shared" si="1"/>
        <v>62.79999999999927</v>
      </c>
      <c r="AO35" s="20">
        <v>2795.2</v>
      </c>
      <c r="AP35" s="22">
        <v>2786</v>
      </c>
      <c r="AQ35" s="56">
        <f t="shared" si="12"/>
        <v>9.199999999999818</v>
      </c>
      <c r="AR35" s="20">
        <v>2795.2</v>
      </c>
      <c r="AS35" s="20">
        <v>2795.2</v>
      </c>
      <c r="AT35" s="24"/>
      <c r="AU35" s="23">
        <f t="shared" si="13"/>
        <v>2795.2</v>
      </c>
      <c r="AV35" s="20">
        <v>2795.2</v>
      </c>
      <c r="AW35" s="13">
        <f t="shared" si="14"/>
        <v>5599.599999999999</v>
      </c>
      <c r="AX35" s="25"/>
      <c r="AY35" s="26">
        <f t="shared" si="2"/>
        <v>5599.599999999999</v>
      </c>
      <c r="AZ35" s="14">
        <f t="shared" si="3"/>
        <v>8385.599999999999</v>
      </c>
      <c r="BA35" s="20">
        <f t="shared" si="4"/>
        <v>2786</v>
      </c>
      <c r="BB35" s="27">
        <f t="shared" si="5"/>
        <v>5599.5999999999985</v>
      </c>
      <c r="BC35" s="2">
        <v>4800</v>
      </c>
      <c r="BD35" s="2"/>
      <c r="BE35" s="2">
        <f t="shared" si="15"/>
        <v>4800</v>
      </c>
      <c r="BF35" s="2">
        <v>4800</v>
      </c>
      <c r="BG35" s="2"/>
      <c r="BH35" s="28"/>
      <c r="BI35" s="30">
        <f t="shared" si="16"/>
        <v>0</v>
      </c>
      <c r="BJ35" s="2">
        <v>4800</v>
      </c>
      <c r="BK35" s="13">
        <f t="shared" si="17"/>
        <v>9600</v>
      </c>
      <c r="BL35" s="29"/>
      <c r="BM35" s="29">
        <f t="shared" si="18"/>
        <v>9600</v>
      </c>
      <c r="BN35" s="14">
        <f t="shared" si="6"/>
        <v>14400</v>
      </c>
      <c r="BO35" s="20">
        <f t="shared" si="19"/>
        <v>0</v>
      </c>
      <c r="BP35" s="21">
        <f t="shared" si="7"/>
        <v>14400</v>
      </c>
      <c r="BQ35" s="2">
        <v>4800</v>
      </c>
      <c r="BR35" s="2"/>
      <c r="BS35" s="3">
        <f t="shared" si="8"/>
        <v>4800</v>
      </c>
      <c r="BT35" s="13">
        <v>4460</v>
      </c>
      <c r="BU35" s="2"/>
      <c r="BV35" s="2"/>
      <c r="BW35" s="2"/>
      <c r="BX35" s="3">
        <f t="shared" si="20"/>
        <v>0</v>
      </c>
      <c r="BY35" s="13">
        <v>0</v>
      </c>
      <c r="BZ35" s="13"/>
      <c r="CA35" s="2"/>
      <c r="CB35" s="2">
        <f t="shared" si="21"/>
        <v>0</v>
      </c>
      <c r="CC35" s="14">
        <f t="shared" si="9"/>
        <v>9260</v>
      </c>
      <c r="CD35" s="14">
        <f t="shared" si="10"/>
        <v>23660</v>
      </c>
      <c r="CE35" s="20">
        <f t="shared" si="11"/>
        <v>20276</v>
      </c>
      <c r="CF35" s="6">
        <v>20677</v>
      </c>
      <c r="CG35" s="6">
        <v>6481</v>
      </c>
      <c r="CH35" s="6"/>
      <c r="CI35" s="6"/>
      <c r="CJ35" s="6"/>
      <c r="CK35" s="6"/>
      <c r="CL35" s="6"/>
      <c r="CM35" s="6"/>
      <c r="CN35" s="6"/>
      <c r="CO35" s="6"/>
    </row>
    <row r="36" spans="1:94" ht="15.75">
      <c r="A36" s="5">
        <v>35</v>
      </c>
      <c r="B36" s="72" t="s">
        <v>965</v>
      </c>
      <c r="C36" s="9" t="s">
        <v>966</v>
      </c>
      <c r="D36" s="9" t="s">
        <v>967</v>
      </c>
      <c r="E36" s="79" t="s">
        <v>968</v>
      </c>
      <c r="F36" s="80" t="s">
        <v>977</v>
      </c>
      <c r="G36" s="9">
        <v>1012</v>
      </c>
      <c r="H36" s="75" t="s">
        <v>1340</v>
      </c>
      <c r="I36" s="9" t="s">
        <v>969</v>
      </c>
      <c r="J36" s="76">
        <v>44662</v>
      </c>
      <c r="K36" s="9" t="s">
        <v>970</v>
      </c>
      <c r="L36" s="99" t="s">
        <v>58</v>
      </c>
      <c r="M36" s="124">
        <v>40424544</v>
      </c>
      <c r="N36" s="9" t="s">
        <v>971</v>
      </c>
      <c r="O36" s="79" t="s">
        <v>59</v>
      </c>
      <c r="P36" s="9" t="s">
        <v>972</v>
      </c>
      <c r="Q36" s="9">
        <v>15</v>
      </c>
      <c r="R36" s="9">
        <v>0</v>
      </c>
      <c r="S36" s="9"/>
      <c r="T36" s="9"/>
      <c r="U36" s="9"/>
      <c r="V36" s="9" t="s">
        <v>1085</v>
      </c>
      <c r="W36" s="9" t="s">
        <v>1086</v>
      </c>
      <c r="X36" s="134" t="s">
        <v>973</v>
      </c>
      <c r="Y36" s="9" t="s">
        <v>974</v>
      </c>
      <c r="Z36" s="72" t="s">
        <v>887</v>
      </c>
      <c r="AA36" s="9" t="s">
        <v>1074</v>
      </c>
      <c r="AB36" s="9" t="s">
        <v>976</v>
      </c>
      <c r="AC36" s="9" t="s">
        <v>67</v>
      </c>
      <c r="AD36" s="128">
        <v>2911207303921</v>
      </c>
      <c r="AE36" s="9" t="s">
        <v>975</v>
      </c>
      <c r="AF36" s="13">
        <v>4146</v>
      </c>
      <c r="AG36" s="2">
        <v>4146</v>
      </c>
      <c r="AH36" s="13">
        <v>4146</v>
      </c>
      <c r="AI36" s="14">
        <v>4102</v>
      </c>
      <c r="AJ36" s="2">
        <v>4147.2</v>
      </c>
      <c r="AK36" s="2">
        <v>4120</v>
      </c>
      <c r="AL36" s="35">
        <f t="shared" si="22"/>
        <v>12439.2</v>
      </c>
      <c r="AM36" s="35">
        <f t="shared" si="22"/>
        <v>12368</v>
      </c>
      <c r="AN36" s="36">
        <f>SUM(AL36-AM36)</f>
        <v>71.20000000000073</v>
      </c>
      <c r="AO36" s="20">
        <v>4192.8</v>
      </c>
      <c r="AP36" s="22">
        <v>4189</v>
      </c>
      <c r="AQ36" s="56">
        <f t="shared" si="12"/>
        <v>3.800000000000182</v>
      </c>
      <c r="AR36" s="20">
        <v>4192.8</v>
      </c>
      <c r="AS36" s="20">
        <v>4192.8</v>
      </c>
      <c r="AT36" s="14"/>
      <c r="AU36" s="23">
        <f>AS36-AT36</f>
        <v>4192.8</v>
      </c>
      <c r="AV36" s="20">
        <v>4192.8</v>
      </c>
      <c r="AW36" s="13">
        <f>AQ36+AU36+AV36</f>
        <v>8389.400000000001</v>
      </c>
      <c r="AX36" s="14"/>
      <c r="AY36" s="26">
        <f>AW36-AX36</f>
        <v>8389.400000000001</v>
      </c>
      <c r="AZ36" s="14">
        <f t="shared" si="3"/>
        <v>12578.400000000001</v>
      </c>
      <c r="BA36" s="35">
        <f>SUM(AP36+AT36+AX36)</f>
        <v>4189</v>
      </c>
      <c r="BB36" s="42">
        <f>SUM(AZ36-BA36)</f>
        <v>8389.400000000001</v>
      </c>
      <c r="BC36" s="33">
        <v>7200</v>
      </c>
      <c r="BD36" s="14"/>
      <c r="BE36" s="2">
        <f>BC36-BD36</f>
        <v>7200</v>
      </c>
      <c r="BF36" s="33">
        <v>7200</v>
      </c>
      <c r="BG36" s="33"/>
      <c r="BH36" s="43"/>
      <c r="BI36" s="30">
        <f>BG36-BH36</f>
        <v>0</v>
      </c>
      <c r="BJ36" s="33">
        <v>7200</v>
      </c>
      <c r="BK36" s="13">
        <f>BE36+BI36+BJ36</f>
        <v>14400</v>
      </c>
      <c r="BL36" s="29"/>
      <c r="BM36" s="29">
        <f>BK36-BL36</f>
        <v>14400</v>
      </c>
      <c r="BN36" s="14">
        <f t="shared" si="6"/>
        <v>21600</v>
      </c>
      <c r="BO36" s="35">
        <f>BD36+BH36+BL36</f>
        <v>0</v>
      </c>
      <c r="BP36" s="35">
        <f>SUM(BN36-BO36)</f>
        <v>21600</v>
      </c>
      <c r="BQ36" s="33">
        <v>7200</v>
      </c>
      <c r="BR36" s="14"/>
      <c r="BS36" s="45">
        <f>BQ36-BR36</f>
        <v>7200</v>
      </c>
      <c r="BT36" s="13">
        <v>6690</v>
      </c>
      <c r="BU36" s="28"/>
      <c r="BV36" s="13"/>
      <c r="BW36" s="44"/>
      <c r="BX36" s="3">
        <f>BV36-BW36</f>
        <v>0</v>
      </c>
      <c r="BY36" s="13">
        <v>0</v>
      </c>
      <c r="BZ36" s="13"/>
      <c r="CA36" s="2"/>
      <c r="CB36" s="2">
        <f>BZ36-CA36</f>
        <v>0</v>
      </c>
      <c r="CC36" s="14">
        <f t="shared" si="9"/>
        <v>13890</v>
      </c>
      <c r="CD36" s="14">
        <f t="shared" si="10"/>
        <v>35490</v>
      </c>
      <c r="CE36" s="20">
        <f>AM36+BA36+BO36+CC36</f>
        <v>30447</v>
      </c>
      <c r="CF36" s="5">
        <v>20678</v>
      </c>
      <c r="CG36" s="5">
        <v>6482</v>
      </c>
      <c r="CH36" s="9"/>
      <c r="CI36" s="9"/>
      <c r="CJ36" s="9"/>
      <c r="CK36" s="9"/>
      <c r="CL36" s="9"/>
      <c r="CM36" s="9"/>
      <c r="CN36" s="9"/>
      <c r="CO36" s="9"/>
      <c r="CP36" s="9"/>
    </row>
    <row r="37" spans="1:93" ht="15.75">
      <c r="A37" s="5">
        <v>36</v>
      </c>
      <c r="B37" s="5" t="s">
        <v>596</v>
      </c>
      <c r="C37" s="5" t="s">
        <v>597</v>
      </c>
      <c r="D37" s="5" t="s">
        <v>598</v>
      </c>
      <c r="E37" s="82" t="s">
        <v>599</v>
      </c>
      <c r="F37" s="97" t="s">
        <v>607</v>
      </c>
      <c r="G37" s="5">
        <v>978</v>
      </c>
      <c r="H37" s="75" t="s">
        <v>1340</v>
      </c>
      <c r="I37" s="5" t="s">
        <v>312</v>
      </c>
      <c r="J37" s="8">
        <v>44861</v>
      </c>
      <c r="K37" s="7" t="s">
        <v>600</v>
      </c>
      <c r="L37" s="94" t="s">
        <v>58</v>
      </c>
      <c r="M37" s="124">
        <v>33144282</v>
      </c>
      <c r="N37" s="5" t="s">
        <v>601</v>
      </c>
      <c r="O37" s="95" t="s">
        <v>59</v>
      </c>
      <c r="P37" s="100" t="s">
        <v>1288</v>
      </c>
      <c r="Q37" s="5">
        <v>15</v>
      </c>
      <c r="R37" s="5"/>
      <c r="S37" s="96"/>
      <c r="T37" s="96"/>
      <c r="U37" s="96" t="s">
        <v>61</v>
      </c>
      <c r="V37" s="5" t="s">
        <v>1089</v>
      </c>
      <c r="W37" s="5" t="s">
        <v>1090</v>
      </c>
      <c r="X37" s="133" t="s">
        <v>602</v>
      </c>
      <c r="Y37" s="82" t="s">
        <v>603</v>
      </c>
      <c r="Z37" s="138" t="s">
        <v>604</v>
      </c>
      <c r="AA37" s="5" t="s">
        <v>605</v>
      </c>
      <c r="AB37" s="5" t="s">
        <v>606</v>
      </c>
      <c r="AC37" s="5" t="s">
        <v>67</v>
      </c>
      <c r="AD37" s="127">
        <v>1881126303958</v>
      </c>
      <c r="AE37" s="71" t="s">
        <v>608</v>
      </c>
      <c r="AF37" s="13">
        <v>4146</v>
      </c>
      <c r="AG37" s="2">
        <v>4078</v>
      </c>
      <c r="AH37" s="13">
        <v>4146</v>
      </c>
      <c r="AI37" s="2">
        <v>4108</v>
      </c>
      <c r="AJ37" s="2">
        <v>4147.2</v>
      </c>
      <c r="AK37" s="2">
        <v>4127</v>
      </c>
      <c r="AL37" s="20">
        <f t="shared" si="22"/>
        <v>12439.2</v>
      </c>
      <c r="AM37" s="20">
        <f t="shared" si="22"/>
        <v>12313</v>
      </c>
      <c r="AN37" s="21">
        <f t="shared" si="1"/>
        <v>126.20000000000073</v>
      </c>
      <c r="AO37" s="20">
        <v>4192.8</v>
      </c>
      <c r="AP37" s="22">
        <v>4128</v>
      </c>
      <c r="AQ37" s="56">
        <f t="shared" si="12"/>
        <v>64.80000000000018</v>
      </c>
      <c r="AR37" s="20">
        <v>4192.8</v>
      </c>
      <c r="AS37" s="20">
        <v>4192.8</v>
      </c>
      <c r="AT37" s="24"/>
      <c r="AU37" s="14">
        <f t="shared" si="13"/>
        <v>4192.8</v>
      </c>
      <c r="AV37" s="20">
        <v>4192.8</v>
      </c>
      <c r="AW37" s="13">
        <f t="shared" si="14"/>
        <v>8450.400000000001</v>
      </c>
      <c r="AX37" s="25"/>
      <c r="AY37" s="25">
        <f t="shared" si="2"/>
        <v>8450.400000000001</v>
      </c>
      <c r="AZ37" s="14">
        <f t="shared" si="3"/>
        <v>12578.400000000001</v>
      </c>
      <c r="BA37" s="20">
        <f t="shared" si="4"/>
        <v>4128</v>
      </c>
      <c r="BB37" s="21">
        <f t="shared" si="5"/>
        <v>8450.400000000001</v>
      </c>
      <c r="BC37" s="2">
        <v>7200</v>
      </c>
      <c r="BD37" s="2"/>
      <c r="BE37" s="2">
        <f t="shared" si="15"/>
        <v>7200</v>
      </c>
      <c r="BF37" s="2">
        <v>7200</v>
      </c>
      <c r="BG37" s="2"/>
      <c r="BH37" s="28"/>
      <c r="BI37" s="13">
        <f t="shared" si="16"/>
        <v>0</v>
      </c>
      <c r="BJ37" s="2">
        <v>7200</v>
      </c>
      <c r="BK37" s="13">
        <f t="shared" si="17"/>
        <v>14400</v>
      </c>
      <c r="BL37" s="29"/>
      <c r="BM37" s="29">
        <f t="shared" si="18"/>
        <v>14400</v>
      </c>
      <c r="BN37" s="14">
        <f t="shared" si="6"/>
        <v>21600</v>
      </c>
      <c r="BO37" s="20">
        <f t="shared" si="19"/>
        <v>0</v>
      </c>
      <c r="BP37" s="20">
        <f t="shared" si="7"/>
        <v>21600</v>
      </c>
      <c r="BQ37" s="2">
        <v>7200</v>
      </c>
      <c r="BR37" s="2"/>
      <c r="BS37" s="18">
        <f t="shared" si="8"/>
        <v>7200</v>
      </c>
      <c r="BT37" s="13">
        <v>6690</v>
      </c>
      <c r="BU37" s="2"/>
      <c r="BV37" s="2"/>
      <c r="BW37" s="2"/>
      <c r="BX37" s="18">
        <f t="shared" si="20"/>
        <v>0</v>
      </c>
      <c r="BY37" s="13">
        <v>0</v>
      </c>
      <c r="BZ37" s="13"/>
      <c r="CA37" s="2"/>
      <c r="CB37" s="2">
        <f t="shared" si="21"/>
        <v>0</v>
      </c>
      <c r="CC37" s="14">
        <f t="shared" si="9"/>
        <v>13890</v>
      </c>
      <c r="CD37" s="14">
        <f t="shared" si="10"/>
        <v>35490</v>
      </c>
      <c r="CE37" s="20">
        <f t="shared" si="11"/>
        <v>30331</v>
      </c>
      <c r="CF37" s="6">
        <v>20679</v>
      </c>
      <c r="CG37" s="6">
        <v>6483</v>
      </c>
      <c r="CH37" s="5"/>
      <c r="CI37" s="5"/>
      <c r="CJ37" s="5"/>
      <c r="CK37" s="5"/>
      <c r="CL37" s="5"/>
      <c r="CM37" s="5"/>
      <c r="CN37" s="5"/>
      <c r="CO37" s="5"/>
    </row>
    <row r="38" spans="1:93" ht="15.75">
      <c r="A38" s="5">
        <v>37</v>
      </c>
      <c r="B38" s="5" t="s">
        <v>609</v>
      </c>
      <c r="C38" s="5" t="s">
        <v>559</v>
      </c>
      <c r="D38" s="5" t="s">
        <v>610</v>
      </c>
      <c r="E38" s="82" t="s">
        <v>611</v>
      </c>
      <c r="F38" s="97" t="s">
        <v>621</v>
      </c>
      <c r="G38" s="5">
        <v>595</v>
      </c>
      <c r="H38" s="75" t="s">
        <v>1340</v>
      </c>
      <c r="I38" s="5" t="s">
        <v>192</v>
      </c>
      <c r="J38" s="8">
        <v>44726</v>
      </c>
      <c r="K38" s="7" t="s">
        <v>612</v>
      </c>
      <c r="L38" s="94" t="s">
        <v>58</v>
      </c>
      <c r="M38" s="124">
        <v>19893712</v>
      </c>
      <c r="N38" s="5" t="s">
        <v>613</v>
      </c>
      <c r="O38" s="95" t="s">
        <v>59</v>
      </c>
      <c r="P38" s="5" t="s">
        <v>1304</v>
      </c>
      <c r="Q38" s="5">
        <v>15</v>
      </c>
      <c r="R38" s="5">
        <v>1</v>
      </c>
      <c r="S38" s="5" t="s">
        <v>614</v>
      </c>
      <c r="T38" s="5" t="s">
        <v>615</v>
      </c>
      <c r="U38" s="96" t="s">
        <v>61</v>
      </c>
      <c r="V38" s="5" t="s">
        <v>1225</v>
      </c>
      <c r="W38" s="5" t="s">
        <v>1142</v>
      </c>
      <c r="X38" s="133" t="s">
        <v>616</v>
      </c>
      <c r="Y38" s="82" t="s">
        <v>617</v>
      </c>
      <c r="Z38" s="138" t="s">
        <v>618</v>
      </c>
      <c r="AA38" s="5" t="s">
        <v>619</v>
      </c>
      <c r="AB38" s="5" t="s">
        <v>620</v>
      </c>
      <c r="AC38" s="5" t="s">
        <v>67</v>
      </c>
      <c r="AD38" s="127">
        <v>1780117301989</v>
      </c>
      <c r="AE38" s="71" t="s">
        <v>622</v>
      </c>
      <c r="AF38" s="13">
        <v>4146</v>
      </c>
      <c r="AG38" s="2">
        <v>4136</v>
      </c>
      <c r="AH38" s="13">
        <v>4146</v>
      </c>
      <c r="AI38" s="2">
        <v>4128</v>
      </c>
      <c r="AJ38" s="2">
        <v>4147.2</v>
      </c>
      <c r="AK38" s="2">
        <v>4121</v>
      </c>
      <c r="AL38" s="20">
        <f t="shared" si="22"/>
        <v>12439.2</v>
      </c>
      <c r="AM38" s="20">
        <f t="shared" si="22"/>
        <v>12385</v>
      </c>
      <c r="AN38" s="21">
        <f t="shared" si="1"/>
        <v>54.20000000000073</v>
      </c>
      <c r="AO38" s="20">
        <v>4192.8</v>
      </c>
      <c r="AP38" s="22">
        <v>4186</v>
      </c>
      <c r="AQ38" s="56">
        <f t="shared" si="12"/>
        <v>6.800000000000182</v>
      </c>
      <c r="AR38" s="20">
        <v>4192.8</v>
      </c>
      <c r="AS38" s="20">
        <v>4192.8</v>
      </c>
      <c r="AT38" s="24"/>
      <c r="AU38" s="14">
        <f t="shared" si="13"/>
        <v>4192.8</v>
      </c>
      <c r="AV38" s="20">
        <v>4192.8</v>
      </c>
      <c r="AW38" s="13">
        <f t="shared" si="14"/>
        <v>8392.400000000001</v>
      </c>
      <c r="AX38" s="25"/>
      <c r="AY38" s="26">
        <f t="shared" si="2"/>
        <v>8392.400000000001</v>
      </c>
      <c r="AZ38" s="14">
        <f t="shared" si="3"/>
        <v>12578.400000000001</v>
      </c>
      <c r="BA38" s="20">
        <f t="shared" si="4"/>
        <v>4186</v>
      </c>
      <c r="BB38" s="27">
        <f t="shared" si="5"/>
        <v>8392.400000000001</v>
      </c>
      <c r="BC38" s="2">
        <v>7200</v>
      </c>
      <c r="BD38" s="2"/>
      <c r="BE38" s="2">
        <f t="shared" si="15"/>
        <v>7200</v>
      </c>
      <c r="BF38" s="2">
        <v>7200</v>
      </c>
      <c r="BG38" s="2"/>
      <c r="BH38" s="28"/>
      <c r="BI38" s="13">
        <f t="shared" si="16"/>
        <v>0</v>
      </c>
      <c r="BJ38" s="2">
        <v>7200</v>
      </c>
      <c r="BK38" s="13">
        <f t="shared" si="17"/>
        <v>14400</v>
      </c>
      <c r="BL38" s="29"/>
      <c r="BM38" s="31">
        <f t="shared" si="18"/>
        <v>14400</v>
      </c>
      <c r="BN38" s="14">
        <f t="shared" si="6"/>
        <v>21600</v>
      </c>
      <c r="BO38" s="20">
        <f t="shared" si="19"/>
        <v>0</v>
      </c>
      <c r="BP38" s="27">
        <f t="shared" si="7"/>
        <v>21600</v>
      </c>
      <c r="BQ38" s="2">
        <v>7200</v>
      </c>
      <c r="BR38" s="2"/>
      <c r="BS38" s="3">
        <f t="shared" si="8"/>
        <v>7200</v>
      </c>
      <c r="BT38" s="13">
        <v>6690</v>
      </c>
      <c r="BU38" s="2"/>
      <c r="BV38" s="2"/>
      <c r="BW38" s="2"/>
      <c r="BX38" s="3">
        <f t="shared" si="20"/>
        <v>0</v>
      </c>
      <c r="BY38" s="13">
        <v>0</v>
      </c>
      <c r="BZ38" s="13"/>
      <c r="CA38" s="2"/>
      <c r="CB38" s="2">
        <f t="shared" si="21"/>
        <v>0</v>
      </c>
      <c r="CC38" s="14">
        <f t="shared" si="9"/>
        <v>13890</v>
      </c>
      <c r="CD38" s="14">
        <f t="shared" si="10"/>
        <v>35490</v>
      </c>
      <c r="CE38" s="20">
        <f t="shared" si="11"/>
        <v>30461</v>
      </c>
      <c r="CF38" s="5">
        <v>20680</v>
      </c>
      <c r="CG38" s="5">
        <v>6484</v>
      </c>
      <c r="CH38" s="6"/>
      <c r="CI38" s="6"/>
      <c r="CJ38" s="6"/>
      <c r="CK38" s="6"/>
      <c r="CL38" s="6"/>
      <c r="CM38" s="6"/>
      <c r="CN38" s="6"/>
      <c r="CO38" s="6"/>
    </row>
    <row r="39" spans="1:94" ht="15.75">
      <c r="A39" s="5">
        <v>38</v>
      </c>
      <c r="B39" s="72" t="s">
        <v>919</v>
      </c>
      <c r="C39" s="9" t="s">
        <v>584</v>
      </c>
      <c r="D39" s="9" t="s">
        <v>988</v>
      </c>
      <c r="E39" s="79" t="s">
        <v>989</v>
      </c>
      <c r="F39" s="80" t="s">
        <v>995</v>
      </c>
      <c r="G39" s="9">
        <v>1009</v>
      </c>
      <c r="H39" s="75" t="s">
        <v>1340</v>
      </c>
      <c r="I39" s="9" t="s">
        <v>990</v>
      </c>
      <c r="J39" s="76">
        <v>44659</v>
      </c>
      <c r="K39" s="9" t="s">
        <v>991</v>
      </c>
      <c r="L39" s="99" t="s">
        <v>58</v>
      </c>
      <c r="M39" s="124">
        <v>23748885</v>
      </c>
      <c r="N39" s="9" t="s">
        <v>1208</v>
      </c>
      <c r="O39" s="79" t="s">
        <v>59</v>
      </c>
      <c r="P39" s="9" t="s">
        <v>1298</v>
      </c>
      <c r="Q39" s="9">
        <v>15</v>
      </c>
      <c r="R39" s="9">
        <v>0</v>
      </c>
      <c r="S39" s="9"/>
      <c r="T39" s="9"/>
      <c r="U39" s="9"/>
      <c r="V39" s="9" t="s">
        <v>1209</v>
      </c>
      <c r="W39" s="9" t="s">
        <v>1210</v>
      </c>
      <c r="X39" s="134" t="s">
        <v>992</v>
      </c>
      <c r="Y39" s="9" t="s">
        <v>993</v>
      </c>
      <c r="Z39" s="72" t="s">
        <v>884</v>
      </c>
      <c r="AA39" s="9" t="s">
        <v>1072</v>
      </c>
      <c r="AB39" s="9" t="s">
        <v>994</v>
      </c>
      <c r="AC39" s="9" t="s">
        <v>67</v>
      </c>
      <c r="AD39" s="128">
        <v>2800521055088</v>
      </c>
      <c r="AE39" s="9" t="s">
        <v>919</v>
      </c>
      <c r="AF39" s="13">
        <v>2764</v>
      </c>
      <c r="AG39" s="2">
        <v>2631</v>
      </c>
      <c r="AH39" s="13">
        <v>2764</v>
      </c>
      <c r="AI39" s="14">
        <v>2763</v>
      </c>
      <c r="AJ39" s="2">
        <v>2764.8</v>
      </c>
      <c r="AK39" s="2">
        <v>2890</v>
      </c>
      <c r="AL39" s="35">
        <f t="shared" si="22"/>
        <v>8292.8</v>
      </c>
      <c r="AM39" s="35">
        <f t="shared" si="22"/>
        <v>8284</v>
      </c>
      <c r="AN39" s="42">
        <f>SUM(AL39-AM39)</f>
        <v>8.799999999999272</v>
      </c>
      <c r="AO39" s="20">
        <v>2795.2</v>
      </c>
      <c r="AP39" s="22">
        <v>2761</v>
      </c>
      <c r="AQ39" s="56">
        <f t="shared" si="12"/>
        <v>34.19999999999982</v>
      </c>
      <c r="AR39" s="20">
        <v>2795.2</v>
      </c>
      <c r="AS39" s="20">
        <v>3495.2</v>
      </c>
      <c r="AT39" s="14"/>
      <c r="AU39" s="14">
        <f>AS39-AT39</f>
        <v>3495.2</v>
      </c>
      <c r="AV39" s="20">
        <v>2795.2</v>
      </c>
      <c r="AW39" s="13">
        <f>AQ39+AU39+AV39</f>
        <v>6324.599999999999</v>
      </c>
      <c r="AX39" s="14"/>
      <c r="AY39" s="25">
        <f>AW39-AX39</f>
        <v>6324.599999999999</v>
      </c>
      <c r="AZ39" s="14">
        <f t="shared" si="3"/>
        <v>9085.599999999999</v>
      </c>
      <c r="BA39" s="35">
        <f>SUM(AP39+AT39+AX39)</f>
        <v>2761</v>
      </c>
      <c r="BB39" s="36">
        <f>SUM(AZ39-BA39)</f>
        <v>6324.5999999999985</v>
      </c>
      <c r="BC39" s="33">
        <v>4800</v>
      </c>
      <c r="BD39" s="14"/>
      <c r="BE39" s="2">
        <f>BC39-BD39</f>
        <v>4800</v>
      </c>
      <c r="BF39" s="33">
        <v>4800</v>
      </c>
      <c r="BG39" s="33"/>
      <c r="BH39" s="43"/>
      <c r="BI39" s="30">
        <f>BG39-BH39</f>
        <v>0</v>
      </c>
      <c r="BJ39" s="33">
        <v>4800</v>
      </c>
      <c r="BK39" s="13">
        <f>BE39+BI39+BJ39</f>
        <v>9600</v>
      </c>
      <c r="BL39" s="29"/>
      <c r="BM39" s="31">
        <f>BK39-BL39</f>
        <v>9600</v>
      </c>
      <c r="BN39" s="14">
        <f t="shared" si="6"/>
        <v>14400</v>
      </c>
      <c r="BO39" s="35">
        <f>BD39+BH39+BL39</f>
        <v>0</v>
      </c>
      <c r="BP39" s="42">
        <f>SUM(BN39-BO39)</f>
        <v>14400</v>
      </c>
      <c r="BQ39" s="33">
        <v>4800</v>
      </c>
      <c r="BR39" s="14"/>
      <c r="BS39" s="41">
        <f>BQ39-BR39</f>
        <v>4800</v>
      </c>
      <c r="BT39" s="13">
        <v>4460</v>
      </c>
      <c r="BU39" s="28"/>
      <c r="BV39" s="13"/>
      <c r="BW39" s="44"/>
      <c r="BX39" s="3">
        <f>BV39-BW39</f>
        <v>0</v>
      </c>
      <c r="BY39" s="13">
        <v>0</v>
      </c>
      <c r="BZ39" s="13"/>
      <c r="CA39" s="2"/>
      <c r="CB39" s="2">
        <f>BZ39-CA39</f>
        <v>0</v>
      </c>
      <c r="CC39" s="14">
        <f t="shared" si="9"/>
        <v>9260</v>
      </c>
      <c r="CD39" s="14">
        <f t="shared" si="10"/>
        <v>23660</v>
      </c>
      <c r="CE39" s="20">
        <f>AM39+BA39+BO39+CC39</f>
        <v>20305</v>
      </c>
      <c r="CF39" s="6">
        <v>20681</v>
      </c>
      <c r="CG39" s="6">
        <v>6485</v>
      </c>
      <c r="CH39" s="9"/>
      <c r="CI39" s="9"/>
      <c r="CJ39" s="9"/>
      <c r="CK39" s="9"/>
      <c r="CL39" s="9"/>
      <c r="CM39" s="9"/>
      <c r="CN39" s="9"/>
      <c r="CO39" s="9"/>
      <c r="CP39" s="9"/>
    </row>
    <row r="40" spans="1:93" ht="15.75">
      <c r="A40" s="5">
        <v>39</v>
      </c>
      <c r="B40" s="5" t="s">
        <v>719</v>
      </c>
      <c r="C40" s="5" t="s">
        <v>153</v>
      </c>
      <c r="D40" s="5" t="s">
        <v>720</v>
      </c>
      <c r="E40" s="82" t="s">
        <v>721</v>
      </c>
      <c r="F40" s="97" t="s">
        <v>729</v>
      </c>
      <c r="G40" s="5">
        <v>971</v>
      </c>
      <c r="H40" s="75" t="s">
        <v>1340</v>
      </c>
      <c r="I40" s="5" t="s">
        <v>1259</v>
      </c>
      <c r="J40" s="8">
        <v>44839</v>
      </c>
      <c r="K40" s="7" t="s">
        <v>722</v>
      </c>
      <c r="L40" s="94" t="s">
        <v>58</v>
      </c>
      <c r="M40" s="124">
        <v>20216050</v>
      </c>
      <c r="N40" s="5" t="s">
        <v>723</v>
      </c>
      <c r="O40" s="95" t="s">
        <v>59</v>
      </c>
      <c r="P40" s="5" t="s">
        <v>77</v>
      </c>
      <c r="Q40" s="5">
        <v>15</v>
      </c>
      <c r="R40" s="5"/>
      <c r="S40" s="5"/>
      <c r="T40" s="5"/>
      <c r="U40" s="96" t="s">
        <v>61</v>
      </c>
      <c r="V40" s="5" t="s">
        <v>1185</v>
      </c>
      <c r="W40" s="8" t="s">
        <v>1186</v>
      </c>
      <c r="X40" s="133" t="s">
        <v>724</v>
      </c>
      <c r="Y40" s="82" t="s">
        <v>725</v>
      </c>
      <c r="Z40" s="138" t="s">
        <v>726</v>
      </c>
      <c r="AA40" s="5" t="s">
        <v>727</v>
      </c>
      <c r="AB40" s="5" t="s">
        <v>728</v>
      </c>
      <c r="AC40" s="5" t="s">
        <v>67</v>
      </c>
      <c r="AD40" s="127">
        <v>2760710301987</v>
      </c>
      <c r="AE40" s="71" t="s">
        <v>730</v>
      </c>
      <c r="AF40" s="13">
        <v>4146</v>
      </c>
      <c r="AG40" s="2">
        <v>4144</v>
      </c>
      <c r="AH40" s="13">
        <v>4146</v>
      </c>
      <c r="AI40" s="2">
        <v>4013</v>
      </c>
      <c r="AJ40" s="2">
        <v>4147.2</v>
      </c>
      <c r="AK40" s="2">
        <v>4141</v>
      </c>
      <c r="AL40" s="20">
        <f t="shared" si="22"/>
        <v>12439.2</v>
      </c>
      <c r="AM40" s="20">
        <f t="shared" si="22"/>
        <v>12298</v>
      </c>
      <c r="AN40" s="21">
        <f>SUM(AL40-AM40)</f>
        <v>141.20000000000073</v>
      </c>
      <c r="AO40" s="20">
        <v>4192.8</v>
      </c>
      <c r="AP40" s="22">
        <v>4059</v>
      </c>
      <c r="AQ40" s="56">
        <f t="shared" si="12"/>
        <v>133.80000000000018</v>
      </c>
      <c r="AR40" s="20">
        <v>4192.8</v>
      </c>
      <c r="AS40" s="20">
        <v>4192.8</v>
      </c>
      <c r="AT40" s="24"/>
      <c r="AU40" s="23">
        <f>AS40-AT40</f>
        <v>4192.8</v>
      </c>
      <c r="AV40" s="20">
        <v>4192.8</v>
      </c>
      <c r="AW40" s="13">
        <f>AQ40+AU40+AV40</f>
        <v>8519.400000000001</v>
      </c>
      <c r="AX40" s="25"/>
      <c r="AY40" s="26">
        <f>AW40-AX40</f>
        <v>8519.400000000001</v>
      </c>
      <c r="AZ40" s="14">
        <f t="shared" si="3"/>
        <v>12578.400000000001</v>
      </c>
      <c r="BA40" s="20">
        <f>SUM(AP40+AT40+AX40)</f>
        <v>4059</v>
      </c>
      <c r="BB40" s="27">
        <f>SUM(AZ40-BA40)</f>
        <v>8519.400000000001</v>
      </c>
      <c r="BC40" s="2">
        <v>7200</v>
      </c>
      <c r="BD40" s="2"/>
      <c r="BE40" s="2">
        <f>BC40-BD40</f>
        <v>7200</v>
      </c>
      <c r="BF40" s="2">
        <v>7200</v>
      </c>
      <c r="BG40" s="2"/>
      <c r="BH40" s="28"/>
      <c r="BI40" s="30">
        <f>BG40-BH40</f>
        <v>0</v>
      </c>
      <c r="BJ40" s="2">
        <v>7200</v>
      </c>
      <c r="BK40" s="13">
        <f>BE40+BI40+BJ40</f>
        <v>14400</v>
      </c>
      <c r="BL40" s="29"/>
      <c r="BM40" s="31">
        <f>BK40-BL40</f>
        <v>14400</v>
      </c>
      <c r="BN40" s="14">
        <f t="shared" si="6"/>
        <v>21600</v>
      </c>
      <c r="BO40" s="20">
        <f>BD40+BH40+BL40</f>
        <v>0</v>
      </c>
      <c r="BP40" s="27">
        <f>SUM(BN40-BO40)</f>
        <v>21600</v>
      </c>
      <c r="BQ40" s="2">
        <v>7200</v>
      </c>
      <c r="BR40" s="2"/>
      <c r="BS40" s="3">
        <f>BQ40-BR40</f>
        <v>7200</v>
      </c>
      <c r="BT40" s="13">
        <v>6690</v>
      </c>
      <c r="BU40" s="2"/>
      <c r="BV40" s="2"/>
      <c r="BW40" s="2"/>
      <c r="BX40" s="3">
        <f>BV40-BW40</f>
        <v>0</v>
      </c>
      <c r="BY40" s="13">
        <v>0</v>
      </c>
      <c r="BZ40" s="13"/>
      <c r="CA40" s="2"/>
      <c r="CB40" s="3">
        <f>BZ40-CA40</f>
        <v>0</v>
      </c>
      <c r="CC40" s="14">
        <f t="shared" si="9"/>
        <v>13890</v>
      </c>
      <c r="CD40" s="14">
        <f t="shared" si="10"/>
        <v>35490</v>
      </c>
      <c r="CE40" s="20">
        <f>AM40+BA40+BO40+CC40</f>
        <v>30247</v>
      </c>
      <c r="CF40" s="5">
        <v>20682</v>
      </c>
      <c r="CG40" s="5">
        <v>6486</v>
      </c>
      <c r="CH40" s="5"/>
      <c r="CI40" s="5"/>
      <c r="CJ40" s="5"/>
      <c r="CK40" s="5"/>
      <c r="CL40" s="5"/>
      <c r="CM40" s="5"/>
      <c r="CN40" s="5"/>
      <c r="CO40" s="5"/>
    </row>
    <row r="41" spans="1:93" ht="15.75" customHeight="1">
      <c r="A41" s="5">
        <v>40</v>
      </c>
      <c r="B41" s="5" t="s">
        <v>623</v>
      </c>
      <c r="C41" s="5" t="s">
        <v>71</v>
      </c>
      <c r="D41" s="5" t="s">
        <v>624</v>
      </c>
      <c r="E41" s="82" t="s">
        <v>625</v>
      </c>
      <c r="F41" s="97" t="s">
        <v>633</v>
      </c>
      <c r="G41" s="5">
        <v>976</v>
      </c>
      <c r="H41" s="75" t="s">
        <v>1340</v>
      </c>
      <c r="I41" s="5" t="s">
        <v>1164</v>
      </c>
      <c r="J41" s="8">
        <v>44844</v>
      </c>
      <c r="K41" s="7" t="s">
        <v>626</v>
      </c>
      <c r="L41" s="94" t="s">
        <v>58</v>
      </c>
      <c r="M41" s="124">
        <v>29727920</v>
      </c>
      <c r="N41" s="5" t="s">
        <v>627</v>
      </c>
      <c r="O41" s="95" t="s">
        <v>59</v>
      </c>
      <c r="P41" s="6" t="s">
        <v>1303</v>
      </c>
      <c r="Q41" s="5">
        <v>15</v>
      </c>
      <c r="R41" s="5"/>
      <c r="S41" s="5"/>
      <c r="T41" s="5"/>
      <c r="U41" s="96" t="s">
        <v>61</v>
      </c>
      <c r="V41" s="5" t="s">
        <v>1141</v>
      </c>
      <c r="W41" s="5" t="s">
        <v>1142</v>
      </c>
      <c r="X41" s="133" t="s">
        <v>628</v>
      </c>
      <c r="Y41" s="82" t="s">
        <v>629</v>
      </c>
      <c r="Z41" s="138" t="s">
        <v>630</v>
      </c>
      <c r="AA41" s="5" t="s">
        <v>631</v>
      </c>
      <c r="AB41" s="5" t="s">
        <v>632</v>
      </c>
      <c r="AC41" s="5" t="s">
        <v>67</v>
      </c>
      <c r="AD41" s="127">
        <v>1860606303931</v>
      </c>
      <c r="AE41" s="71" t="s">
        <v>634</v>
      </c>
      <c r="AF41" s="13">
        <v>2764</v>
      </c>
      <c r="AG41" s="2">
        <v>2737</v>
      </c>
      <c r="AH41" s="13">
        <v>2764</v>
      </c>
      <c r="AI41" s="2">
        <v>2760</v>
      </c>
      <c r="AJ41" s="2">
        <v>2764.8</v>
      </c>
      <c r="AK41" s="2">
        <v>2574</v>
      </c>
      <c r="AL41" s="20">
        <f t="shared" si="22"/>
        <v>8292.8</v>
      </c>
      <c r="AM41" s="20">
        <f t="shared" si="22"/>
        <v>8071</v>
      </c>
      <c r="AN41" s="21">
        <f t="shared" si="1"/>
        <v>221.79999999999927</v>
      </c>
      <c r="AO41" s="20">
        <v>2795.2</v>
      </c>
      <c r="AP41" s="22">
        <v>2780</v>
      </c>
      <c r="AQ41" s="56">
        <f t="shared" si="12"/>
        <v>15.199999999999818</v>
      </c>
      <c r="AR41" s="20">
        <v>2795.2</v>
      </c>
      <c r="AS41" s="20">
        <v>2795.2</v>
      </c>
      <c r="AT41" s="24"/>
      <c r="AU41" s="23">
        <f t="shared" si="13"/>
        <v>2795.2</v>
      </c>
      <c r="AV41" s="20">
        <v>2795.2</v>
      </c>
      <c r="AW41" s="13">
        <f t="shared" si="14"/>
        <v>5605.599999999999</v>
      </c>
      <c r="AX41" s="25"/>
      <c r="AY41" s="25">
        <f t="shared" si="2"/>
        <v>5605.599999999999</v>
      </c>
      <c r="AZ41" s="14">
        <f t="shared" si="3"/>
        <v>8385.599999999999</v>
      </c>
      <c r="BA41" s="20">
        <f t="shared" si="4"/>
        <v>2780</v>
      </c>
      <c r="BB41" s="21">
        <f t="shared" si="5"/>
        <v>5605.5999999999985</v>
      </c>
      <c r="BC41" s="2">
        <v>4800</v>
      </c>
      <c r="BD41" s="2"/>
      <c r="BE41" s="2">
        <f t="shared" si="15"/>
        <v>4800</v>
      </c>
      <c r="BF41" s="2">
        <v>4800</v>
      </c>
      <c r="BG41" s="2"/>
      <c r="BH41" s="28"/>
      <c r="BI41" s="30">
        <f t="shared" si="16"/>
        <v>0</v>
      </c>
      <c r="BJ41" s="2">
        <v>4800</v>
      </c>
      <c r="BK41" s="13">
        <f t="shared" si="17"/>
        <v>9600</v>
      </c>
      <c r="BL41" s="29"/>
      <c r="BM41" s="31">
        <f t="shared" si="18"/>
        <v>9600</v>
      </c>
      <c r="BN41" s="14">
        <f t="shared" si="6"/>
        <v>14400</v>
      </c>
      <c r="BO41" s="20">
        <f t="shared" si="19"/>
        <v>0</v>
      </c>
      <c r="BP41" s="20">
        <f t="shared" si="7"/>
        <v>14400</v>
      </c>
      <c r="BQ41" s="2">
        <v>4800</v>
      </c>
      <c r="BR41" s="2"/>
      <c r="BS41" s="18">
        <f t="shared" si="8"/>
        <v>4800</v>
      </c>
      <c r="BT41" s="13">
        <v>4460</v>
      </c>
      <c r="BU41" s="2"/>
      <c r="BV41" s="2"/>
      <c r="BW41" s="2"/>
      <c r="BX41" s="3">
        <f t="shared" si="20"/>
        <v>0</v>
      </c>
      <c r="BY41" s="13">
        <v>0</v>
      </c>
      <c r="BZ41" s="13"/>
      <c r="CA41" s="2"/>
      <c r="CB41" s="2">
        <f t="shared" si="21"/>
        <v>0</v>
      </c>
      <c r="CC41" s="14">
        <f t="shared" si="9"/>
        <v>9260</v>
      </c>
      <c r="CD41" s="14">
        <f t="shared" si="10"/>
        <v>23660</v>
      </c>
      <c r="CE41" s="20">
        <f t="shared" si="11"/>
        <v>20111</v>
      </c>
      <c r="CF41" s="6">
        <v>20683</v>
      </c>
      <c r="CG41" s="6">
        <v>6487</v>
      </c>
      <c r="CH41" s="5"/>
      <c r="CI41" s="5"/>
      <c r="CJ41" s="5"/>
      <c r="CK41" s="5"/>
      <c r="CL41" s="5"/>
      <c r="CM41" s="5"/>
      <c r="CN41" s="5"/>
      <c r="CO41" s="5"/>
    </row>
    <row r="42" spans="1:93" ht="15.75">
      <c r="A42" s="5">
        <v>41</v>
      </c>
      <c r="B42" s="5" t="s">
        <v>650</v>
      </c>
      <c r="C42" s="5" t="s">
        <v>71</v>
      </c>
      <c r="D42" s="5" t="s">
        <v>424</v>
      </c>
      <c r="E42" s="82" t="s">
        <v>651</v>
      </c>
      <c r="F42" s="97" t="s">
        <v>660</v>
      </c>
      <c r="G42" s="5">
        <v>954</v>
      </c>
      <c r="H42" s="75" t="s">
        <v>1340</v>
      </c>
      <c r="I42" s="5" t="s">
        <v>1246</v>
      </c>
      <c r="J42" s="98">
        <v>45022</v>
      </c>
      <c r="K42" s="7" t="s">
        <v>653</v>
      </c>
      <c r="L42" s="94" t="s">
        <v>58</v>
      </c>
      <c r="M42" s="124">
        <v>28166039</v>
      </c>
      <c r="N42" s="5" t="s">
        <v>654</v>
      </c>
      <c r="O42" s="95" t="s">
        <v>59</v>
      </c>
      <c r="P42" s="5" t="s">
        <v>1296</v>
      </c>
      <c r="Q42" s="5">
        <v>15</v>
      </c>
      <c r="R42" s="5">
        <v>0</v>
      </c>
      <c r="S42" s="96" t="s">
        <v>61</v>
      </c>
      <c r="T42" s="96" t="s">
        <v>61</v>
      </c>
      <c r="U42" s="96" t="s">
        <v>61</v>
      </c>
      <c r="V42" s="5" t="s">
        <v>1084</v>
      </c>
      <c r="W42" s="5" t="s">
        <v>1057</v>
      </c>
      <c r="X42" s="133" t="s">
        <v>655</v>
      </c>
      <c r="Y42" s="82" t="s">
        <v>656</v>
      </c>
      <c r="Z42" s="138" t="s">
        <v>657</v>
      </c>
      <c r="AA42" s="5" t="s">
        <v>658</v>
      </c>
      <c r="AB42" s="5" t="s">
        <v>659</v>
      </c>
      <c r="AC42" s="5" t="s">
        <v>67</v>
      </c>
      <c r="AD42" s="127">
        <v>1760210302006</v>
      </c>
      <c r="AE42" s="71" t="s">
        <v>661</v>
      </c>
      <c r="AF42" s="13">
        <v>2764</v>
      </c>
      <c r="AG42" s="2">
        <v>2746</v>
      </c>
      <c r="AH42" s="13">
        <v>2764</v>
      </c>
      <c r="AI42" s="2">
        <v>2746</v>
      </c>
      <c r="AJ42" s="2">
        <v>2764.8</v>
      </c>
      <c r="AK42" s="2">
        <v>2586</v>
      </c>
      <c r="AL42" s="20">
        <f t="shared" si="22"/>
        <v>8292.8</v>
      </c>
      <c r="AM42" s="20">
        <f t="shared" si="22"/>
        <v>8078</v>
      </c>
      <c r="AN42" s="21">
        <f t="shared" si="1"/>
        <v>214.79999999999927</v>
      </c>
      <c r="AO42" s="20">
        <v>2795.2</v>
      </c>
      <c r="AP42" s="22">
        <v>2763</v>
      </c>
      <c r="AQ42" s="56">
        <f t="shared" si="12"/>
        <v>32.19999999999982</v>
      </c>
      <c r="AR42" s="20">
        <v>2795.2</v>
      </c>
      <c r="AS42" s="20">
        <v>2795.2</v>
      </c>
      <c r="AT42" s="24"/>
      <c r="AU42" s="23">
        <f t="shared" si="13"/>
        <v>2795.2</v>
      </c>
      <c r="AV42" s="20">
        <v>2795.2</v>
      </c>
      <c r="AW42" s="13">
        <f t="shared" si="14"/>
        <v>5622.599999999999</v>
      </c>
      <c r="AX42" s="25"/>
      <c r="AY42" s="25">
        <f t="shared" si="2"/>
        <v>5622.599999999999</v>
      </c>
      <c r="AZ42" s="14">
        <f t="shared" si="3"/>
        <v>8385.599999999999</v>
      </c>
      <c r="BA42" s="20">
        <f t="shared" si="4"/>
        <v>2763</v>
      </c>
      <c r="BB42" s="21">
        <f t="shared" si="5"/>
        <v>5622.5999999999985</v>
      </c>
      <c r="BC42" s="2">
        <v>4800</v>
      </c>
      <c r="BD42" s="2"/>
      <c r="BE42" s="2">
        <f t="shared" si="15"/>
        <v>4800</v>
      </c>
      <c r="BF42" s="2">
        <v>4800</v>
      </c>
      <c r="BG42" s="2"/>
      <c r="BH42" s="28"/>
      <c r="BI42" s="30">
        <f t="shared" si="16"/>
        <v>0</v>
      </c>
      <c r="BJ42" s="2">
        <v>4800</v>
      </c>
      <c r="BK42" s="13">
        <f t="shared" si="17"/>
        <v>9600</v>
      </c>
      <c r="BL42" s="29"/>
      <c r="BM42" s="29">
        <f t="shared" si="18"/>
        <v>9600</v>
      </c>
      <c r="BN42" s="14">
        <f t="shared" si="6"/>
        <v>14400</v>
      </c>
      <c r="BO42" s="20">
        <f t="shared" si="19"/>
        <v>0</v>
      </c>
      <c r="BP42" s="21">
        <f t="shared" si="7"/>
        <v>14400</v>
      </c>
      <c r="BQ42" s="2">
        <v>4800</v>
      </c>
      <c r="BR42" s="2"/>
      <c r="BS42" s="3">
        <f t="shared" si="8"/>
        <v>4800</v>
      </c>
      <c r="BT42" s="13">
        <v>4460</v>
      </c>
      <c r="BU42" s="2"/>
      <c r="BV42" s="2"/>
      <c r="BW42" s="2"/>
      <c r="BX42" s="3">
        <f t="shared" si="20"/>
        <v>0</v>
      </c>
      <c r="BY42" s="13">
        <v>0</v>
      </c>
      <c r="BZ42" s="13"/>
      <c r="CA42" s="2"/>
      <c r="CB42" s="3">
        <f t="shared" si="21"/>
        <v>0</v>
      </c>
      <c r="CC42" s="14">
        <f t="shared" si="9"/>
        <v>9260</v>
      </c>
      <c r="CD42" s="14">
        <f t="shared" si="10"/>
        <v>23660</v>
      </c>
      <c r="CE42" s="20">
        <f t="shared" si="11"/>
        <v>20101</v>
      </c>
      <c r="CF42" s="5">
        <v>20684</v>
      </c>
      <c r="CG42" s="5">
        <v>6488</v>
      </c>
      <c r="CH42" s="5"/>
      <c r="CI42" s="5"/>
      <c r="CJ42" s="5"/>
      <c r="CK42" s="5"/>
      <c r="CL42" s="5"/>
      <c r="CM42" s="5"/>
      <c r="CN42" s="5"/>
      <c r="CO42" s="5"/>
    </row>
    <row r="43" spans="1:93" ht="15.75">
      <c r="A43" s="5">
        <v>42</v>
      </c>
      <c r="B43" s="6" t="s">
        <v>683</v>
      </c>
      <c r="C43" s="5" t="s">
        <v>684</v>
      </c>
      <c r="D43" s="5" t="s">
        <v>685</v>
      </c>
      <c r="E43" s="82" t="s">
        <v>686</v>
      </c>
      <c r="F43" s="97" t="s">
        <v>695</v>
      </c>
      <c r="G43" s="5">
        <v>975</v>
      </c>
      <c r="H43" s="75" t="s">
        <v>1340</v>
      </c>
      <c r="I43" s="5" t="s">
        <v>1158</v>
      </c>
      <c r="J43" s="8">
        <v>44848</v>
      </c>
      <c r="K43" s="7" t="s">
        <v>687</v>
      </c>
      <c r="L43" s="94" t="s">
        <v>58</v>
      </c>
      <c r="M43" s="124">
        <v>32403885</v>
      </c>
      <c r="N43" s="5" t="s">
        <v>688</v>
      </c>
      <c r="O43" s="95" t="s">
        <v>59</v>
      </c>
      <c r="P43" s="5" t="s">
        <v>689</v>
      </c>
      <c r="Q43" s="5">
        <v>15</v>
      </c>
      <c r="R43" s="5"/>
      <c r="S43" s="96"/>
      <c r="T43" s="96"/>
      <c r="U43" s="96" t="s">
        <v>61</v>
      </c>
      <c r="V43" s="5" t="s">
        <v>1221</v>
      </c>
      <c r="W43" s="5" t="s">
        <v>1222</v>
      </c>
      <c r="X43" s="133" t="s">
        <v>690</v>
      </c>
      <c r="Y43" s="82" t="s">
        <v>691</v>
      </c>
      <c r="Z43" s="138" t="s">
        <v>692</v>
      </c>
      <c r="AA43" s="5" t="s">
        <v>693</v>
      </c>
      <c r="AB43" s="5" t="s">
        <v>694</v>
      </c>
      <c r="AC43" s="5" t="s">
        <v>67</v>
      </c>
      <c r="AD43" s="127">
        <v>1870522303928</v>
      </c>
      <c r="AE43" s="71" t="s">
        <v>696</v>
      </c>
      <c r="AF43" s="13">
        <v>4146</v>
      </c>
      <c r="AG43" s="2">
        <v>4137</v>
      </c>
      <c r="AH43" s="13">
        <v>4146</v>
      </c>
      <c r="AI43" s="2">
        <v>4012</v>
      </c>
      <c r="AJ43" s="2">
        <v>4147.2</v>
      </c>
      <c r="AK43" s="2">
        <v>4277</v>
      </c>
      <c r="AL43" s="20">
        <f t="shared" si="22"/>
        <v>12439.2</v>
      </c>
      <c r="AM43" s="20">
        <f t="shared" si="22"/>
        <v>12426</v>
      </c>
      <c r="AN43" s="27">
        <f t="shared" si="1"/>
        <v>13.200000000000728</v>
      </c>
      <c r="AO43" s="20">
        <v>4192.8</v>
      </c>
      <c r="AP43" s="22">
        <v>4192</v>
      </c>
      <c r="AQ43" s="56">
        <f t="shared" si="12"/>
        <v>0.8000000000001819</v>
      </c>
      <c r="AR43" s="20">
        <v>4192.8</v>
      </c>
      <c r="AS43" s="20">
        <v>5242.8</v>
      </c>
      <c r="AT43" s="24"/>
      <c r="AU43" s="23">
        <f t="shared" si="13"/>
        <v>5242.8</v>
      </c>
      <c r="AV43" s="20">
        <v>4192.8</v>
      </c>
      <c r="AW43" s="13">
        <f t="shared" si="14"/>
        <v>9436.400000000001</v>
      </c>
      <c r="AX43" s="25"/>
      <c r="AY43" s="26">
        <f t="shared" si="2"/>
        <v>9436.400000000001</v>
      </c>
      <c r="AZ43" s="14">
        <f t="shared" si="3"/>
        <v>13628.400000000001</v>
      </c>
      <c r="BA43" s="20">
        <f t="shared" si="4"/>
        <v>4192</v>
      </c>
      <c r="BB43" s="27">
        <f t="shared" si="5"/>
        <v>9436.400000000001</v>
      </c>
      <c r="BC43" s="2">
        <v>7200</v>
      </c>
      <c r="BD43" s="2"/>
      <c r="BE43" s="2">
        <f t="shared" si="15"/>
        <v>7200</v>
      </c>
      <c r="BF43" s="2">
        <v>7200</v>
      </c>
      <c r="BG43" s="2"/>
      <c r="BH43" s="28"/>
      <c r="BI43" s="30">
        <f t="shared" si="16"/>
        <v>0</v>
      </c>
      <c r="BJ43" s="2">
        <v>7200</v>
      </c>
      <c r="BK43" s="13">
        <f t="shared" si="17"/>
        <v>14400</v>
      </c>
      <c r="BL43" s="29"/>
      <c r="BM43" s="31">
        <f t="shared" si="18"/>
        <v>14400</v>
      </c>
      <c r="BN43" s="14">
        <f t="shared" si="6"/>
        <v>21600</v>
      </c>
      <c r="BO43" s="20">
        <f t="shared" si="19"/>
        <v>0</v>
      </c>
      <c r="BP43" s="27">
        <f t="shared" si="7"/>
        <v>21600</v>
      </c>
      <c r="BQ43" s="2">
        <v>7200</v>
      </c>
      <c r="BR43" s="2"/>
      <c r="BS43" s="3">
        <f t="shared" si="8"/>
        <v>7200</v>
      </c>
      <c r="BT43" s="13">
        <v>6690</v>
      </c>
      <c r="BU43" s="2"/>
      <c r="BV43" s="2"/>
      <c r="BW43" s="2"/>
      <c r="BX43" s="18">
        <f t="shared" si="20"/>
        <v>0</v>
      </c>
      <c r="BY43" s="13">
        <v>0</v>
      </c>
      <c r="BZ43" s="13"/>
      <c r="CA43" s="2"/>
      <c r="CB43" s="2">
        <f t="shared" si="21"/>
        <v>0</v>
      </c>
      <c r="CC43" s="14">
        <f t="shared" si="9"/>
        <v>13890</v>
      </c>
      <c r="CD43" s="14">
        <f t="shared" si="10"/>
        <v>35490</v>
      </c>
      <c r="CE43" s="20">
        <f t="shared" si="11"/>
        <v>30508</v>
      </c>
      <c r="CF43" s="6">
        <v>20685</v>
      </c>
      <c r="CG43" s="6">
        <v>6489</v>
      </c>
      <c r="CH43" s="6"/>
      <c r="CI43" s="6"/>
      <c r="CJ43" s="6"/>
      <c r="CK43" s="6"/>
      <c r="CL43" s="6"/>
      <c r="CM43" s="6"/>
      <c r="CN43" s="6"/>
      <c r="CO43" s="6"/>
    </row>
    <row r="44" spans="1:93" ht="15.75">
      <c r="A44" s="5">
        <v>43</v>
      </c>
      <c r="B44" s="5" t="s">
        <v>697</v>
      </c>
      <c r="C44" s="5" t="s">
        <v>71</v>
      </c>
      <c r="D44" s="5" t="s">
        <v>698</v>
      </c>
      <c r="E44" s="101" t="s">
        <v>699</v>
      </c>
      <c r="F44" s="97" t="s">
        <v>707</v>
      </c>
      <c r="G44" s="5">
        <v>534</v>
      </c>
      <c r="H44" s="75" t="s">
        <v>1340</v>
      </c>
      <c r="I44" s="5" t="s">
        <v>1238</v>
      </c>
      <c r="J44" s="8">
        <v>44848</v>
      </c>
      <c r="K44" s="7" t="s">
        <v>700</v>
      </c>
      <c r="L44" s="94" t="s">
        <v>178</v>
      </c>
      <c r="M44" s="124">
        <v>19893690</v>
      </c>
      <c r="N44" s="5" t="s">
        <v>701</v>
      </c>
      <c r="O44" s="95" t="s">
        <v>59</v>
      </c>
      <c r="P44" s="5" t="s">
        <v>1280</v>
      </c>
      <c r="Q44" s="5">
        <v>15</v>
      </c>
      <c r="R44" s="5">
        <v>1</v>
      </c>
      <c r="S44" s="5" t="s">
        <v>702</v>
      </c>
      <c r="T44" s="5" t="s">
        <v>703</v>
      </c>
      <c r="U44" s="96" t="s">
        <v>61</v>
      </c>
      <c r="V44" s="5" t="s">
        <v>865</v>
      </c>
      <c r="W44" s="8" t="s">
        <v>860</v>
      </c>
      <c r="X44" s="133">
        <v>758632</v>
      </c>
      <c r="Y44" s="82" t="s">
        <v>704</v>
      </c>
      <c r="Z44" s="138" t="s">
        <v>705</v>
      </c>
      <c r="AA44" s="5" t="s">
        <v>706</v>
      </c>
      <c r="AB44" s="5" t="s">
        <v>868</v>
      </c>
      <c r="AC44" s="5" t="s">
        <v>67</v>
      </c>
      <c r="AD44" s="127">
        <v>2681201244258</v>
      </c>
      <c r="AE44" s="71" t="s">
        <v>708</v>
      </c>
      <c r="AF44" s="13">
        <v>3455</v>
      </c>
      <c r="AG44" s="2">
        <v>3439</v>
      </c>
      <c r="AH44" s="13">
        <v>3455</v>
      </c>
      <c r="AI44" s="2">
        <v>3434</v>
      </c>
      <c r="AJ44" s="2">
        <v>3456</v>
      </c>
      <c r="AK44" s="2">
        <v>3406</v>
      </c>
      <c r="AL44" s="20">
        <f t="shared" si="22"/>
        <v>10366</v>
      </c>
      <c r="AM44" s="20">
        <f t="shared" si="22"/>
        <v>10279</v>
      </c>
      <c r="AN44" s="21">
        <f t="shared" si="1"/>
        <v>87</v>
      </c>
      <c r="AO44" s="20">
        <v>3494</v>
      </c>
      <c r="AP44" s="22">
        <v>3427</v>
      </c>
      <c r="AQ44" s="56">
        <f t="shared" si="12"/>
        <v>67</v>
      </c>
      <c r="AR44" s="20">
        <v>3494</v>
      </c>
      <c r="AS44" s="20">
        <v>3494</v>
      </c>
      <c r="AT44" s="24"/>
      <c r="AU44" s="23">
        <f t="shared" si="13"/>
        <v>3494</v>
      </c>
      <c r="AV44" s="20">
        <v>3494</v>
      </c>
      <c r="AW44" s="13">
        <f t="shared" si="14"/>
        <v>7055</v>
      </c>
      <c r="AX44" s="25"/>
      <c r="AY44" s="26">
        <f t="shared" si="2"/>
        <v>7055</v>
      </c>
      <c r="AZ44" s="14">
        <f t="shared" si="3"/>
        <v>10482</v>
      </c>
      <c r="BA44" s="20">
        <f t="shared" si="4"/>
        <v>3427</v>
      </c>
      <c r="BB44" s="27">
        <f t="shared" si="5"/>
        <v>7055</v>
      </c>
      <c r="BC44" s="2">
        <v>6000</v>
      </c>
      <c r="BD44" s="2"/>
      <c r="BE44" s="2">
        <f t="shared" si="15"/>
        <v>6000</v>
      </c>
      <c r="BF44" s="2">
        <v>6000</v>
      </c>
      <c r="BG44" s="2"/>
      <c r="BH44" s="28"/>
      <c r="BI44" s="30">
        <f t="shared" si="16"/>
        <v>0</v>
      </c>
      <c r="BJ44" s="2">
        <v>6000</v>
      </c>
      <c r="BK44" s="13">
        <f t="shared" si="17"/>
        <v>12000</v>
      </c>
      <c r="BL44" s="29"/>
      <c r="BM44" s="31">
        <f t="shared" si="18"/>
        <v>12000</v>
      </c>
      <c r="BN44" s="14">
        <f t="shared" si="6"/>
        <v>18000</v>
      </c>
      <c r="BO44" s="20">
        <f t="shared" si="19"/>
        <v>0</v>
      </c>
      <c r="BP44" s="27">
        <f t="shared" si="7"/>
        <v>18000</v>
      </c>
      <c r="BQ44" s="2">
        <v>6000</v>
      </c>
      <c r="BR44" s="2"/>
      <c r="BS44" s="3">
        <f t="shared" si="8"/>
        <v>6000</v>
      </c>
      <c r="BT44" s="13">
        <v>5575</v>
      </c>
      <c r="BU44" s="2"/>
      <c r="BV44" s="2"/>
      <c r="BW44" s="2"/>
      <c r="BX44" s="18">
        <f t="shared" si="20"/>
        <v>0</v>
      </c>
      <c r="BY44" s="13">
        <v>0</v>
      </c>
      <c r="BZ44" s="13"/>
      <c r="CA44" s="2"/>
      <c r="CB44" s="2">
        <f t="shared" si="21"/>
        <v>0</v>
      </c>
      <c r="CC44" s="14">
        <f t="shared" si="9"/>
        <v>11575</v>
      </c>
      <c r="CD44" s="14">
        <f t="shared" si="10"/>
        <v>29575</v>
      </c>
      <c r="CE44" s="20">
        <f t="shared" si="11"/>
        <v>25281</v>
      </c>
      <c r="CF44" s="5">
        <v>20686</v>
      </c>
      <c r="CG44" s="5">
        <v>6490</v>
      </c>
      <c r="CH44" s="5"/>
      <c r="CI44" s="5"/>
      <c r="CJ44" s="5"/>
      <c r="CK44" s="5"/>
      <c r="CL44" s="5"/>
      <c r="CM44" s="5"/>
      <c r="CN44" s="5"/>
      <c r="CO44" s="5"/>
    </row>
    <row r="45" spans="1:93" ht="15.75">
      <c r="A45" s="5">
        <v>44</v>
      </c>
      <c r="B45" s="5" t="s">
        <v>709</v>
      </c>
      <c r="C45" s="5" t="s">
        <v>71</v>
      </c>
      <c r="D45" s="5" t="s">
        <v>710</v>
      </c>
      <c r="E45" s="82" t="s">
        <v>699</v>
      </c>
      <c r="F45" s="102" t="s">
        <v>707</v>
      </c>
      <c r="G45" s="5">
        <v>533</v>
      </c>
      <c r="H45" s="75" t="s">
        <v>1340</v>
      </c>
      <c r="I45" s="5" t="s">
        <v>1239</v>
      </c>
      <c r="J45" s="8">
        <v>44848</v>
      </c>
      <c r="K45" s="7" t="s">
        <v>711</v>
      </c>
      <c r="L45" s="94" t="s">
        <v>178</v>
      </c>
      <c r="M45" s="124">
        <v>19893747</v>
      </c>
      <c r="N45" s="5" t="s">
        <v>712</v>
      </c>
      <c r="O45" s="95" t="s">
        <v>59</v>
      </c>
      <c r="P45" s="5" t="s">
        <v>1279</v>
      </c>
      <c r="Q45" s="5">
        <v>15</v>
      </c>
      <c r="R45" s="5">
        <v>1</v>
      </c>
      <c r="S45" s="5" t="s">
        <v>713</v>
      </c>
      <c r="T45" s="5" t="s">
        <v>714</v>
      </c>
      <c r="U45" s="96" t="s">
        <v>61</v>
      </c>
      <c r="V45" s="5" t="s">
        <v>866</v>
      </c>
      <c r="W45" s="8" t="s">
        <v>860</v>
      </c>
      <c r="X45" s="133">
        <v>758577</v>
      </c>
      <c r="Y45" s="82" t="s">
        <v>715</v>
      </c>
      <c r="Z45" s="138" t="s">
        <v>716</v>
      </c>
      <c r="AA45" s="5" t="s">
        <v>717</v>
      </c>
      <c r="AB45" s="5" t="s">
        <v>869</v>
      </c>
      <c r="AC45" s="5" t="s">
        <v>67</v>
      </c>
      <c r="AD45" s="127">
        <v>1710321120682</v>
      </c>
      <c r="AE45" s="71" t="s">
        <v>718</v>
      </c>
      <c r="AF45" s="13">
        <v>3455</v>
      </c>
      <c r="AG45" s="2">
        <v>3426</v>
      </c>
      <c r="AH45" s="13">
        <v>3455</v>
      </c>
      <c r="AI45" s="2">
        <v>3410</v>
      </c>
      <c r="AJ45" s="2">
        <v>3456</v>
      </c>
      <c r="AK45" s="2">
        <v>3438</v>
      </c>
      <c r="AL45" s="20">
        <f t="shared" si="22"/>
        <v>10366</v>
      </c>
      <c r="AM45" s="20">
        <f t="shared" si="22"/>
        <v>10274</v>
      </c>
      <c r="AN45" s="21">
        <f t="shared" si="1"/>
        <v>92</v>
      </c>
      <c r="AO45" s="20">
        <v>3494</v>
      </c>
      <c r="AP45" s="22">
        <v>3447</v>
      </c>
      <c r="AQ45" s="56">
        <f t="shared" si="12"/>
        <v>47</v>
      </c>
      <c r="AR45" s="20">
        <v>3494</v>
      </c>
      <c r="AS45" s="20">
        <v>3494</v>
      </c>
      <c r="AT45" s="24"/>
      <c r="AU45" s="23">
        <f t="shared" si="13"/>
        <v>3494</v>
      </c>
      <c r="AV45" s="20">
        <v>3494</v>
      </c>
      <c r="AW45" s="13">
        <f t="shared" si="14"/>
        <v>7035</v>
      </c>
      <c r="AX45" s="25"/>
      <c r="AY45" s="25">
        <f t="shared" si="2"/>
        <v>7035</v>
      </c>
      <c r="AZ45" s="14">
        <f t="shared" si="3"/>
        <v>10482</v>
      </c>
      <c r="BA45" s="20">
        <f t="shared" si="4"/>
        <v>3447</v>
      </c>
      <c r="BB45" s="21">
        <f t="shared" si="5"/>
        <v>7035</v>
      </c>
      <c r="BC45" s="2">
        <v>6000</v>
      </c>
      <c r="BD45" s="2"/>
      <c r="BE45" s="2">
        <f t="shared" si="15"/>
        <v>6000</v>
      </c>
      <c r="BF45" s="2">
        <v>6000</v>
      </c>
      <c r="BG45" s="2"/>
      <c r="BH45" s="28"/>
      <c r="BI45" s="13">
        <f t="shared" si="16"/>
        <v>0</v>
      </c>
      <c r="BJ45" s="2">
        <v>6000</v>
      </c>
      <c r="BK45" s="13">
        <f t="shared" si="17"/>
        <v>12000</v>
      </c>
      <c r="BL45" s="29"/>
      <c r="BM45" s="29">
        <f t="shared" si="18"/>
        <v>12000</v>
      </c>
      <c r="BN45" s="14">
        <f t="shared" si="6"/>
        <v>18000</v>
      </c>
      <c r="BO45" s="20">
        <f t="shared" si="19"/>
        <v>0</v>
      </c>
      <c r="BP45" s="20">
        <f t="shared" si="7"/>
        <v>18000</v>
      </c>
      <c r="BQ45" s="2">
        <v>6000</v>
      </c>
      <c r="BR45" s="2"/>
      <c r="BS45" s="18">
        <f t="shared" si="8"/>
        <v>6000</v>
      </c>
      <c r="BT45" s="13">
        <v>5575</v>
      </c>
      <c r="BU45" s="2"/>
      <c r="BV45" s="2"/>
      <c r="BW45" s="2"/>
      <c r="BX45" s="3">
        <f t="shared" si="20"/>
        <v>0</v>
      </c>
      <c r="BY45" s="13">
        <v>0</v>
      </c>
      <c r="BZ45" s="13"/>
      <c r="CA45" s="2"/>
      <c r="CB45" s="2">
        <f t="shared" si="21"/>
        <v>0</v>
      </c>
      <c r="CC45" s="14">
        <f t="shared" si="9"/>
        <v>11575</v>
      </c>
      <c r="CD45" s="14">
        <f t="shared" si="10"/>
        <v>29575</v>
      </c>
      <c r="CE45" s="20">
        <f t="shared" si="11"/>
        <v>25296</v>
      </c>
      <c r="CF45" s="6">
        <v>20687</v>
      </c>
      <c r="CG45" s="6">
        <v>6491</v>
      </c>
      <c r="CH45" s="6"/>
      <c r="CI45" s="6"/>
      <c r="CJ45" s="6"/>
      <c r="CK45" s="6"/>
      <c r="CL45" s="6"/>
      <c r="CM45" s="6"/>
      <c r="CN45" s="6"/>
      <c r="CO45" s="6"/>
    </row>
    <row r="46" spans="1:93" ht="15.75">
      <c r="A46" s="5">
        <v>45</v>
      </c>
      <c r="B46" s="5" t="s">
        <v>731</v>
      </c>
      <c r="C46" s="5" t="s">
        <v>584</v>
      </c>
      <c r="D46" s="5" t="s">
        <v>732</v>
      </c>
      <c r="E46" s="82" t="s">
        <v>733</v>
      </c>
      <c r="F46" s="97" t="s">
        <v>744</v>
      </c>
      <c r="G46" s="5">
        <v>570</v>
      </c>
      <c r="H46" s="75" t="s">
        <v>1340</v>
      </c>
      <c r="I46" s="5" t="s">
        <v>1260</v>
      </c>
      <c r="J46" s="8">
        <v>44839</v>
      </c>
      <c r="K46" s="7" t="s">
        <v>734</v>
      </c>
      <c r="L46" s="94" t="s">
        <v>58</v>
      </c>
      <c r="M46" s="124">
        <v>19340534</v>
      </c>
      <c r="N46" s="5" t="s">
        <v>735</v>
      </c>
      <c r="O46" s="95" t="s">
        <v>59</v>
      </c>
      <c r="P46" s="100" t="s">
        <v>736</v>
      </c>
      <c r="Q46" s="5">
        <v>15</v>
      </c>
      <c r="R46" s="5">
        <v>1</v>
      </c>
      <c r="S46" s="5" t="s">
        <v>737</v>
      </c>
      <c r="T46" s="5" t="s">
        <v>738</v>
      </c>
      <c r="U46" s="96" t="s">
        <v>61</v>
      </c>
      <c r="V46" s="5" t="s">
        <v>874</v>
      </c>
      <c r="W46" s="5" t="s">
        <v>875</v>
      </c>
      <c r="X46" s="133" t="s">
        <v>739</v>
      </c>
      <c r="Y46" s="82" t="s">
        <v>740</v>
      </c>
      <c r="Z46" s="138" t="s">
        <v>741</v>
      </c>
      <c r="AA46" s="5" t="s">
        <v>742</v>
      </c>
      <c r="AB46" s="5" t="s">
        <v>743</v>
      </c>
      <c r="AC46" s="5" t="s">
        <v>67</v>
      </c>
      <c r="AD46" s="127">
        <v>2780821301993</v>
      </c>
      <c r="AE46" s="71" t="s">
        <v>745</v>
      </c>
      <c r="AF46" s="13">
        <v>2764</v>
      </c>
      <c r="AG46" s="2">
        <v>2726</v>
      </c>
      <c r="AH46" s="13">
        <v>2764</v>
      </c>
      <c r="AI46" s="2">
        <v>2623</v>
      </c>
      <c r="AJ46" s="2">
        <v>2764.8</v>
      </c>
      <c r="AK46" s="2">
        <v>2767</v>
      </c>
      <c r="AL46" s="20">
        <f t="shared" si="22"/>
        <v>8292.8</v>
      </c>
      <c r="AM46" s="20">
        <f t="shared" si="22"/>
        <v>8116</v>
      </c>
      <c r="AN46" s="21">
        <f t="shared" si="1"/>
        <v>176.79999999999927</v>
      </c>
      <c r="AO46" s="20">
        <v>2795.2</v>
      </c>
      <c r="AP46" s="22">
        <v>2777</v>
      </c>
      <c r="AQ46" s="56">
        <f t="shared" si="12"/>
        <v>18.199999999999818</v>
      </c>
      <c r="AR46" s="20">
        <v>2795.2</v>
      </c>
      <c r="AS46" s="20">
        <v>2795.2</v>
      </c>
      <c r="AT46" s="24"/>
      <c r="AU46" s="14">
        <f t="shared" si="13"/>
        <v>2795.2</v>
      </c>
      <c r="AV46" s="20">
        <v>2795.2</v>
      </c>
      <c r="AW46" s="13">
        <f t="shared" si="14"/>
        <v>5608.599999999999</v>
      </c>
      <c r="AX46" s="25"/>
      <c r="AY46" s="25">
        <f t="shared" si="2"/>
        <v>5608.599999999999</v>
      </c>
      <c r="AZ46" s="14">
        <f t="shared" si="3"/>
        <v>8385.599999999999</v>
      </c>
      <c r="BA46" s="20">
        <f t="shared" si="4"/>
        <v>2777</v>
      </c>
      <c r="BB46" s="21">
        <f t="shared" si="5"/>
        <v>5608.5999999999985</v>
      </c>
      <c r="BC46" s="2">
        <v>4800</v>
      </c>
      <c r="BD46" s="2"/>
      <c r="BE46" s="2">
        <f t="shared" si="15"/>
        <v>4800</v>
      </c>
      <c r="BF46" s="2">
        <v>4800</v>
      </c>
      <c r="BG46" s="2"/>
      <c r="BH46" s="28"/>
      <c r="BI46" s="30">
        <f t="shared" si="16"/>
        <v>0</v>
      </c>
      <c r="BJ46" s="2">
        <v>4800</v>
      </c>
      <c r="BK46" s="13">
        <f t="shared" si="17"/>
        <v>9600</v>
      </c>
      <c r="BL46" s="29"/>
      <c r="BM46" s="31">
        <f t="shared" si="18"/>
        <v>9600</v>
      </c>
      <c r="BN46" s="14">
        <f t="shared" si="6"/>
        <v>14400</v>
      </c>
      <c r="BO46" s="20">
        <f t="shared" si="19"/>
        <v>0</v>
      </c>
      <c r="BP46" s="27">
        <f t="shared" si="7"/>
        <v>14400</v>
      </c>
      <c r="BQ46" s="2">
        <v>4800</v>
      </c>
      <c r="BR46" s="2"/>
      <c r="BS46" s="3">
        <f t="shared" si="8"/>
        <v>4800</v>
      </c>
      <c r="BT46" s="13">
        <v>4460</v>
      </c>
      <c r="BU46" s="2"/>
      <c r="BV46" s="2"/>
      <c r="BW46" s="2"/>
      <c r="BX46" s="18">
        <f t="shared" si="20"/>
        <v>0</v>
      </c>
      <c r="BY46" s="13">
        <v>0</v>
      </c>
      <c r="BZ46" s="13"/>
      <c r="CA46" s="2"/>
      <c r="CB46" s="2">
        <f t="shared" si="21"/>
        <v>0</v>
      </c>
      <c r="CC46" s="14">
        <f t="shared" si="9"/>
        <v>9260</v>
      </c>
      <c r="CD46" s="14">
        <f t="shared" si="10"/>
        <v>23660</v>
      </c>
      <c r="CE46" s="20">
        <f t="shared" si="11"/>
        <v>20153</v>
      </c>
      <c r="CF46" s="5">
        <v>20688</v>
      </c>
      <c r="CG46" s="5">
        <v>6492</v>
      </c>
      <c r="CH46" s="6"/>
      <c r="CI46" s="6"/>
      <c r="CJ46" s="6"/>
      <c r="CK46" s="6"/>
      <c r="CL46" s="6"/>
      <c r="CM46" s="6"/>
      <c r="CN46" s="6"/>
      <c r="CO46" s="6"/>
    </row>
    <row r="47" spans="1:93" ht="15.75">
      <c r="A47" s="5">
        <v>46</v>
      </c>
      <c r="B47" s="5" t="s">
        <v>746</v>
      </c>
      <c r="C47" s="5" t="s">
        <v>71</v>
      </c>
      <c r="D47" s="5" t="s">
        <v>747</v>
      </c>
      <c r="E47" s="82" t="s">
        <v>748</v>
      </c>
      <c r="F47" s="97" t="s">
        <v>757</v>
      </c>
      <c r="G47" s="5">
        <v>1004</v>
      </c>
      <c r="H47" s="75" t="s">
        <v>1340</v>
      </c>
      <c r="I47" s="5" t="s">
        <v>1253</v>
      </c>
      <c r="J47" s="8">
        <v>45000</v>
      </c>
      <c r="K47" s="103" t="s">
        <v>750</v>
      </c>
      <c r="L47" s="94" t="s">
        <v>58</v>
      </c>
      <c r="M47" s="124">
        <v>20074762</v>
      </c>
      <c r="N47" s="5" t="s">
        <v>751</v>
      </c>
      <c r="O47" s="95" t="s">
        <v>59</v>
      </c>
      <c r="P47" s="5" t="s">
        <v>260</v>
      </c>
      <c r="Q47" s="5">
        <v>15</v>
      </c>
      <c r="R47" s="5"/>
      <c r="S47" s="5"/>
      <c r="T47" s="5"/>
      <c r="U47" s="96" t="s">
        <v>61</v>
      </c>
      <c r="V47" s="5" t="s">
        <v>1187</v>
      </c>
      <c r="W47" s="5" t="s">
        <v>1188</v>
      </c>
      <c r="X47" s="133" t="s">
        <v>752</v>
      </c>
      <c r="Y47" s="82" t="s">
        <v>753</v>
      </c>
      <c r="Z47" s="138" t="s">
        <v>754</v>
      </c>
      <c r="AA47" s="5" t="s">
        <v>755</v>
      </c>
      <c r="AB47" s="5" t="s">
        <v>756</v>
      </c>
      <c r="AC47" s="5" t="s">
        <v>67</v>
      </c>
      <c r="AD47" s="128">
        <v>1770625302024</v>
      </c>
      <c r="AE47" s="71" t="s">
        <v>758</v>
      </c>
      <c r="AF47" s="13">
        <v>2764</v>
      </c>
      <c r="AG47" s="2">
        <v>2757</v>
      </c>
      <c r="AH47" s="13">
        <v>2764</v>
      </c>
      <c r="AI47" s="2">
        <v>2755</v>
      </c>
      <c r="AJ47" s="2">
        <v>2764.8</v>
      </c>
      <c r="AK47" s="2">
        <v>2752</v>
      </c>
      <c r="AL47" s="20">
        <f t="shared" si="22"/>
        <v>8292.8</v>
      </c>
      <c r="AM47" s="20">
        <f t="shared" si="22"/>
        <v>8264</v>
      </c>
      <c r="AN47" s="27">
        <f t="shared" si="1"/>
        <v>28.799999999999272</v>
      </c>
      <c r="AO47" s="20">
        <v>2795.2</v>
      </c>
      <c r="AP47" s="22">
        <v>2792</v>
      </c>
      <c r="AQ47" s="56">
        <f t="shared" si="12"/>
        <v>3.199999999999818</v>
      </c>
      <c r="AR47" s="20">
        <v>2795.2</v>
      </c>
      <c r="AS47" s="20">
        <v>3495.2</v>
      </c>
      <c r="AT47" s="24"/>
      <c r="AU47" s="23">
        <f t="shared" si="13"/>
        <v>3495.2</v>
      </c>
      <c r="AV47" s="20">
        <v>2795.2</v>
      </c>
      <c r="AW47" s="13">
        <f t="shared" si="14"/>
        <v>6293.599999999999</v>
      </c>
      <c r="AX47" s="25"/>
      <c r="AY47" s="25">
        <f t="shared" si="2"/>
        <v>6293.599999999999</v>
      </c>
      <c r="AZ47" s="14">
        <f t="shared" si="3"/>
        <v>9085.599999999999</v>
      </c>
      <c r="BA47" s="20">
        <f t="shared" si="4"/>
        <v>2792</v>
      </c>
      <c r="BB47" s="21">
        <f t="shared" si="5"/>
        <v>6293.5999999999985</v>
      </c>
      <c r="BC47" s="2">
        <v>4800</v>
      </c>
      <c r="BD47" s="2"/>
      <c r="BE47" s="2">
        <f t="shared" si="15"/>
        <v>4800</v>
      </c>
      <c r="BF47" s="2">
        <v>4800</v>
      </c>
      <c r="BG47" s="2"/>
      <c r="BH47" s="28"/>
      <c r="BI47" s="30">
        <f t="shared" si="16"/>
        <v>0</v>
      </c>
      <c r="BJ47" s="2">
        <v>4800</v>
      </c>
      <c r="BK47" s="13">
        <f t="shared" si="17"/>
        <v>9600</v>
      </c>
      <c r="BL47" s="29"/>
      <c r="BM47" s="29">
        <f t="shared" si="18"/>
        <v>9600</v>
      </c>
      <c r="BN47" s="14">
        <f t="shared" si="6"/>
        <v>14400</v>
      </c>
      <c r="BO47" s="20">
        <f t="shared" si="19"/>
        <v>0</v>
      </c>
      <c r="BP47" s="21">
        <f t="shared" si="7"/>
        <v>14400</v>
      </c>
      <c r="BQ47" s="2">
        <v>4800</v>
      </c>
      <c r="BR47" s="2"/>
      <c r="BS47" s="3">
        <f t="shared" si="8"/>
        <v>4800</v>
      </c>
      <c r="BT47" s="13">
        <v>4460</v>
      </c>
      <c r="BU47" s="2"/>
      <c r="BV47" s="2"/>
      <c r="BW47" s="2"/>
      <c r="BX47" s="3">
        <f t="shared" si="20"/>
        <v>0</v>
      </c>
      <c r="BY47" s="13">
        <v>0</v>
      </c>
      <c r="BZ47" s="13"/>
      <c r="CA47" s="2"/>
      <c r="CB47" s="2">
        <f t="shared" si="21"/>
        <v>0</v>
      </c>
      <c r="CC47" s="14">
        <f t="shared" si="9"/>
        <v>9260</v>
      </c>
      <c r="CD47" s="14">
        <f t="shared" si="10"/>
        <v>23660</v>
      </c>
      <c r="CE47" s="20">
        <f t="shared" si="11"/>
        <v>20316</v>
      </c>
      <c r="CF47" s="6">
        <v>20689</v>
      </c>
      <c r="CG47" s="6">
        <v>6493</v>
      </c>
      <c r="CH47" s="5"/>
      <c r="CI47" s="5"/>
      <c r="CJ47" s="5"/>
      <c r="CK47" s="5"/>
      <c r="CL47" s="5"/>
      <c r="CM47" s="5"/>
      <c r="CN47" s="5"/>
      <c r="CO47" s="5"/>
    </row>
    <row r="48" spans="1:94" ht="15.75">
      <c r="A48" s="5">
        <v>47</v>
      </c>
      <c r="B48" s="72" t="s">
        <v>1015</v>
      </c>
      <c r="C48" s="9" t="s">
        <v>71</v>
      </c>
      <c r="D48" s="9" t="s">
        <v>929</v>
      </c>
      <c r="E48" s="79" t="s">
        <v>1008</v>
      </c>
      <c r="F48" s="80" t="s">
        <v>1017</v>
      </c>
      <c r="G48" s="9">
        <v>1015</v>
      </c>
      <c r="H48" s="75" t="s">
        <v>1340</v>
      </c>
      <c r="I48" s="9" t="s">
        <v>165</v>
      </c>
      <c r="J48" s="76">
        <v>44663</v>
      </c>
      <c r="K48" s="9" t="s">
        <v>1009</v>
      </c>
      <c r="L48" s="99" t="s">
        <v>58</v>
      </c>
      <c r="M48" s="124">
        <v>38346819</v>
      </c>
      <c r="N48" s="9" t="s">
        <v>1010</v>
      </c>
      <c r="O48" s="79" t="s">
        <v>59</v>
      </c>
      <c r="P48" s="9" t="s">
        <v>1011</v>
      </c>
      <c r="Q48" s="9">
        <v>15</v>
      </c>
      <c r="R48" s="9">
        <v>0</v>
      </c>
      <c r="S48" s="9"/>
      <c r="T48" s="9"/>
      <c r="U48" s="9"/>
      <c r="V48" s="9" t="s">
        <v>1043</v>
      </c>
      <c r="W48" s="9" t="s">
        <v>1044</v>
      </c>
      <c r="X48" s="134" t="s">
        <v>1012</v>
      </c>
      <c r="Y48" s="9" t="s">
        <v>1013</v>
      </c>
      <c r="Z48" s="72" t="s">
        <v>890</v>
      </c>
      <c r="AA48" s="9" t="s">
        <v>1077</v>
      </c>
      <c r="AB48" s="9" t="s">
        <v>1016</v>
      </c>
      <c r="AC48" s="9" t="s">
        <v>67</v>
      </c>
      <c r="AD48" s="128">
        <v>2900417303958</v>
      </c>
      <c r="AE48" s="9" t="s">
        <v>1014</v>
      </c>
      <c r="AF48" s="13">
        <v>2764</v>
      </c>
      <c r="AG48" s="2">
        <v>2531</v>
      </c>
      <c r="AH48" s="13">
        <v>2764</v>
      </c>
      <c r="AI48" s="14">
        <v>2695</v>
      </c>
      <c r="AJ48" s="2">
        <v>2764.8</v>
      </c>
      <c r="AK48" s="2">
        <v>2761</v>
      </c>
      <c r="AL48" s="35">
        <f t="shared" si="22"/>
        <v>8292.8</v>
      </c>
      <c r="AM48" s="35">
        <f t="shared" si="22"/>
        <v>7987</v>
      </c>
      <c r="AN48" s="36">
        <f>SUM(AL48-AM48)</f>
        <v>305.7999999999993</v>
      </c>
      <c r="AO48" s="20">
        <v>2795.2</v>
      </c>
      <c r="AP48" s="22">
        <v>2758</v>
      </c>
      <c r="AQ48" s="56">
        <f t="shared" si="12"/>
        <v>37.19999999999982</v>
      </c>
      <c r="AR48" s="20">
        <v>2795.2</v>
      </c>
      <c r="AS48" s="20">
        <v>2795.2</v>
      </c>
      <c r="AT48" s="14"/>
      <c r="AU48" s="23">
        <f>AS48-AT48</f>
        <v>2795.2</v>
      </c>
      <c r="AV48" s="20">
        <v>2795.2</v>
      </c>
      <c r="AW48" s="13">
        <f>AQ48+AU48+AV48</f>
        <v>5627.599999999999</v>
      </c>
      <c r="AX48" s="14"/>
      <c r="AY48" s="25">
        <f t="shared" si="2"/>
        <v>5627.599999999999</v>
      </c>
      <c r="AZ48" s="14">
        <f t="shared" si="3"/>
        <v>8385.599999999999</v>
      </c>
      <c r="BA48" s="35">
        <f>SUM(AP48+AT48+AX48)</f>
        <v>2758</v>
      </c>
      <c r="BB48" s="36">
        <f>SUM(AZ48-BA48)</f>
        <v>5627.5999999999985</v>
      </c>
      <c r="BC48" s="33">
        <v>4800</v>
      </c>
      <c r="BD48" s="14"/>
      <c r="BE48" s="2">
        <f>BC48-BD48</f>
        <v>4800</v>
      </c>
      <c r="BF48" s="33">
        <v>4800</v>
      </c>
      <c r="BG48" s="33"/>
      <c r="BH48" s="43"/>
      <c r="BI48" s="30">
        <f>BG48-BH48</f>
        <v>0</v>
      </c>
      <c r="BJ48" s="33">
        <v>4800</v>
      </c>
      <c r="BK48" s="13">
        <f>BE48+BI48+BJ48</f>
        <v>9600</v>
      </c>
      <c r="BL48" s="29"/>
      <c r="BM48" s="29">
        <f>BK48-BL48</f>
        <v>9600</v>
      </c>
      <c r="BN48" s="14">
        <f t="shared" si="6"/>
        <v>14400</v>
      </c>
      <c r="BO48" s="35">
        <f>BD48+BH48+BL48</f>
        <v>0</v>
      </c>
      <c r="BP48" s="35">
        <f>SUM(BN48-BO48)</f>
        <v>14400</v>
      </c>
      <c r="BQ48" s="33">
        <v>4800</v>
      </c>
      <c r="BR48" s="14"/>
      <c r="BS48" s="45">
        <f>BQ48-BR48</f>
        <v>4800</v>
      </c>
      <c r="BT48" s="13">
        <v>4460</v>
      </c>
      <c r="BU48" s="28"/>
      <c r="BV48" s="13"/>
      <c r="BW48" s="44"/>
      <c r="BX48" s="18">
        <f>BV48-BW48</f>
        <v>0</v>
      </c>
      <c r="BY48" s="13">
        <v>0</v>
      </c>
      <c r="BZ48" s="13"/>
      <c r="CA48" s="2"/>
      <c r="CB48" s="3">
        <f>BZ48-CA48</f>
        <v>0</v>
      </c>
      <c r="CC48" s="14">
        <f t="shared" si="9"/>
        <v>9260</v>
      </c>
      <c r="CD48" s="14">
        <f t="shared" si="10"/>
        <v>23660</v>
      </c>
      <c r="CE48" s="20">
        <f>AM48+BA48+BO48+CC48</f>
        <v>20005</v>
      </c>
      <c r="CF48" s="5">
        <v>20690</v>
      </c>
      <c r="CG48" s="5">
        <v>6494</v>
      </c>
      <c r="CH48" s="9"/>
      <c r="CI48" s="9"/>
      <c r="CJ48" s="9"/>
      <c r="CK48" s="9"/>
      <c r="CL48" s="9"/>
      <c r="CM48" s="9"/>
      <c r="CN48" s="9"/>
      <c r="CO48" s="9"/>
      <c r="CP48" s="9"/>
    </row>
    <row r="49" spans="1:93" ht="15.75">
      <c r="A49" s="5">
        <v>48</v>
      </c>
      <c r="B49" s="5" t="s">
        <v>769</v>
      </c>
      <c r="C49" s="5" t="s">
        <v>770</v>
      </c>
      <c r="D49" s="5" t="s">
        <v>771</v>
      </c>
      <c r="E49" s="82" t="s">
        <v>772</v>
      </c>
      <c r="F49" s="97" t="s">
        <v>781</v>
      </c>
      <c r="G49" s="5">
        <v>580</v>
      </c>
      <c r="H49" s="75" t="s">
        <v>1340</v>
      </c>
      <c r="I49" s="5" t="s">
        <v>1244</v>
      </c>
      <c r="J49" s="8">
        <v>44644</v>
      </c>
      <c r="K49" s="7" t="s">
        <v>773</v>
      </c>
      <c r="L49" s="94" t="s">
        <v>58</v>
      </c>
      <c r="M49" s="124">
        <v>23481108</v>
      </c>
      <c r="N49" s="5" t="s">
        <v>774</v>
      </c>
      <c r="O49" s="95" t="s">
        <v>59</v>
      </c>
      <c r="P49" s="5" t="s">
        <v>100</v>
      </c>
      <c r="Q49" s="5">
        <v>15</v>
      </c>
      <c r="R49" s="5">
        <v>0</v>
      </c>
      <c r="S49" s="96" t="s">
        <v>61</v>
      </c>
      <c r="T49" s="96" t="s">
        <v>61</v>
      </c>
      <c r="U49" s="96" t="s">
        <v>61</v>
      </c>
      <c r="V49" s="5" t="s">
        <v>1214</v>
      </c>
      <c r="W49" s="104" t="s">
        <v>1039</v>
      </c>
      <c r="X49" s="133" t="s">
        <v>776</v>
      </c>
      <c r="Y49" s="82" t="s">
        <v>777</v>
      </c>
      <c r="Z49" s="138" t="s">
        <v>778</v>
      </c>
      <c r="AA49" s="5" t="s">
        <v>779</v>
      </c>
      <c r="AB49" s="5" t="s">
        <v>780</v>
      </c>
      <c r="AC49" s="5" t="s">
        <v>67</v>
      </c>
      <c r="AD49" s="127">
        <v>2730717304012</v>
      </c>
      <c r="AE49" s="71" t="s">
        <v>782</v>
      </c>
      <c r="AF49" s="13">
        <v>4146</v>
      </c>
      <c r="AG49" s="2">
        <v>4135</v>
      </c>
      <c r="AH49" s="13">
        <v>4146</v>
      </c>
      <c r="AI49" s="2">
        <v>4086</v>
      </c>
      <c r="AJ49" s="2">
        <v>4147.2</v>
      </c>
      <c r="AK49" s="2">
        <v>4142</v>
      </c>
      <c r="AL49" s="20">
        <f t="shared" si="22"/>
        <v>12439.2</v>
      </c>
      <c r="AM49" s="20">
        <f t="shared" si="22"/>
        <v>12363</v>
      </c>
      <c r="AN49" s="21">
        <f t="shared" si="1"/>
        <v>76.20000000000073</v>
      </c>
      <c r="AO49" s="20">
        <v>4192.8</v>
      </c>
      <c r="AP49" s="22">
        <v>4180</v>
      </c>
      <c r="AQ49" s="56">
        <f t="shared" si="12"/>
        <v>12.800000000000182</v>
      </c>
      <c r="AR49" s="20">
        <v>4192.8</v>
      </c>
      <c r="AS49" s="20">
        <v>4192.8</v>
      </c>
      <c r="AT49" s="24"/>
      <c r="AU49" s="23">
        <f t="shared" si="13"/>
        <v>4192.8</v>
      </c>
      <c r="AV49" s="20">
        <v>4192.8</v>
      </c>
      <c r="AW49" s="13">
        <f t="shared" si="14"/>
        <v>8398.400000000001</v>
      </c>
      <c r="AX49" s="25"/>
      <c r="AY49" s="26">
        <f t="shared" si="2"/>
        <v>8398.400000000001</v>
      </c>
      <c r="AZ49" s="14">
        <f t="shared" si="3"/>
        <v>12578.400000000001</v>
      </c>
      <c r="BA49" s="20">
        <f t="shared" si="4"/>
        <v>4180</v>
      </c>
      <c r="BB49" s="27">
        <f t="shared" si="5"/>
        <v>8398.400000000001</v>
      </c>
      <c r="BC49" s="2">
        <v>7200</v>
      </c>
      <c r="BD49" s="2"/>
      <c r="BE49" s="2">
        <f t="shared" si="15"/>
        <v>7200</v>
      </c>
      <c r="BF49" s="2">
        <v>7200</v>
      </c>
      <c r="BG49" s="2"/>
      <c r="BH49" s="28"/>
      <c r="BI49" s="30">
        <f t="shared" si="16"/>
        <v>0</v>
      </c>
      <c r="BJ49" s="2">
        <v>7200</v>
      </c>
      <c r="BK49" s="13">
        <f t="shared" si="17"/>
        <v>14400</v>
      </c>
      <c r="BL49" s="29"/>
      <c r="BM49" s="29">
        <f t="shared" si="18"/>
        <v>14400</v>
      </c>
      <c r="BN49" s="14">
        <f t="shared" si="6"/>
        <v>21600</v>
      </c>
      <c r="BO49" s="20">
        <f t="shared" si="19"/>
        <v>0</v>
      </c>
      <c r="BP49" s="21">
        <f t="shared" si="7"/>
        <v>21600</v>
      </c>
      <c r="BQ49" s="2">
        <v>7200</v>
      </c>
      <c r="BR49" s="2"/>
      <c r="BS49" s="3">
        <f t="shared" si="8"/>
        <v>7200</v>
      </c>
      <c r="BT49" s="13">
        <v>6690</v>
      </c>
      <c r="BU49" s="2"/>
      <c r="BV49" s="2"/>
      <c r="BW49" s="2"/>
      <c r="BX49" s="3">
        <f t="shared" si="20"/>
        <v>0</v>
      </c>
      <c r="BY49" s="13">
        <v>0</v>
      </c>
      <c r="BZ49" s="13"/>
      <c r="CA49" s="2"/>
      <c r="CB49" s="2">
        <f t="shared" si="21"/>
        <v>0</v>
      </c>
      <c r="CC49" s="14">
        <f t="shared" si="9"/>
        <v>13890</v>
      </c>
      <c r="CD49" s="14">
        <f t="shared" si="10"/>
        <v>35490</v>
      </c>
      <c r="CE49" s="20">
        <f t="shared" si="11"/>
        <v>30433</v>
      </c>
      <c r="CF49" s="6">
        <v>20691</v>
      </c>
      <c r="CG49" s="6">
        <v>6495</v>
      </c>
      <c r="CH49" s="5"/>
      <c r="CI49" s="5"/>
      <c r="CJ49" s="5"/>
      <c r="CK49" s="5"/>
      <c r="CL49" s="5"/>
      <c r="CM49" s="5"/>
      <c r="CN49" s="5"/>
      <c r="CO49" s="5"/>
    </row>
    <row r="50" spans="1:93" ht="15.75">
      <c r="A50" s="5">
        <v>49</v>
      </c>
      <c r="B50" s="5" t="s">
        <v>783</v>
      </c>
      <c r="C50" s="5" t="s">
        <v>770</v>
      </c>
      <c r="D50" s="5" t="s">
        <v>771</v>
      </c>
      <c r="E50" s="82" t="s">
        <v>784</v>
      </c>
      <c r="F50" s="102" t="s">
        <v>781</v>
      </c>
      <c r="G50" s="5">
        <v>581</v>
      </c>
      <c r="H50" s="75" t="s">
        <v>1340</v>
      </c>
      <c r="I50" s="5" t="s">
        <v>1243</v>
      </c>
      <c r="J50" s="8">
        <v>44644</v>
      </c>
      <c r="K50" s="7" t="s">
        <v>785</v>
      </c>
      <c r="L50" s="94" t="s">
        <v>58</v>
      </c>
      <c r="M50" s="124">
        <v>23481094</v>
      </c>
      <c r="N50" s="5" t="s">
        <v>786</v>
      </c>
      <c r="O50" s="95" t="s">
        <v>59</v>
      </c>
      <c r="P50" s="5" t="s">
        <v>775</v>
      </c>
      <c r="Q50" s="5">
        <v>15</v>
      </c>
      <c r="R50" s="5">
        <v>0</v>
      </c>
      <c r="S50" s="96" t="s">
        <v>61</v>
      </c>
      <c r="T50" s="96" t="s">
        <v>61</v>
      </c>
      <c r="U50" s="96" t="s">
        <v>61</v>
      </c>
      <c r="V50" s="5" t="s">
        <v>1215</v>
      </c>
      <c r="W50" s="104" t="s">
        <v>1039</v>
      </c>
      <c r="X50" s="133" t="s">
        <v>787</v>
      </c>
      <c r="Y50" s="82" t="s">
        <v>788</v>
      </c>
      <c r="Z50" s="138" t="s">
        <v>789</v>
      </c>
      <c r="AA50" s="5" t="s">
        <v>790</v>
      </c>
      <c r="AB50" s="5" t="s">
        <v>791</v>
      </c>
      <c r="AC50" s="5" t="s">
        <v>67</v>
      </c>
      <c r="AD50" s="127">
        <v>1730209301973</v>
      </c>
      <c r="AE50" s="71" t="s">
        <v>792</v>
      </c>
      <c r="AF50" s="13">
        <v>4146</v>
      </c>
      <c r="AG50" s="2">
        <v>4132</v>
      </c>
      <c r="AH50" s="13">
        <v>4146</v>
      </c>
      <c r="AI50" s="2">
        <v>4137</v>
      </c>
      <c r="AJ50" s="2">
        <v>4147.2</v>
      </c>
      <c r="AK50" s="2">
        <v>4013.6</v>
      </c>
      <c r="AL50" s="20">
        <f t="shared" si="22"/>
        <v>12439.2</v>
      </c>
      <c r="AM50" s="20">
        <f t="shared" si="22"/>
        <v>12282.6</v>
      </c>
      <c r="AN50" s="21">
        <f t="shared" si="1"/>
        <v>156.60000000000036</v>
      </c>
      <c r="AO50" s="20">
        <v>4192.8</v>
      </c>
      <c r="AP50" s="22">
        <v>4179</v>
      </c>
      <c r="AQ50" s="56">
        <f t="shared" si="12"/>
        <v>13.800000000000182</v>
      </c>
      <c r="AR50" s="20">
        <v>4192.8</v>
      </c>
      <c r="AS50" s="20">
        <v>4192.8</v>
      </c>
      <c r="AT50" s="24"/>
      <c r="AU50" s="23">
        <f t="shared" si="13"/>
        <v>4192.8</v>
      </c>
      <c r="AV50" s="20">
        <v>4192.8</v>
      </c>
      <c r="AW50" s="13">
        <f t="shared" si="14"/>
        <v>8399.400000000001</v>
      </c>
      <c r="AX50" s="25"/>
      <c r="AY50" s="26">
        <f t="shared" si="2"/>
        <v>8399.400000000001</v>
      </c>
      <c r="AZ50" s="14">
        <f t="shared" si="3"/>
        <v>12578.400000000001</v>
      </c>
      <c r="BA50" s="20">
        <f t="shared" si="4"/>
        <v>4179</v>
      </c>
      <c r="BB50" s="27">
        <f t="shared" si="5"/>
        <v>8399.400000000001</v>
      </c>
      <c r="BC50" s="2">
        <v>7200</v>
      </c>
      <c r="BD50" s="2"/>
      <c r="BE50" s="2">
        <f t="shared" si="15"/>
        <v>7200</v>
      </c>
      <c r="BF50" s="2">
        <v>7200</v>
      </c>
      <c r="BG50" s="2"/>
      <c r="BH50" s="28"/>
      <c r="BI50" s="30">
        <f t="shared" si="16"/>
        <v>0</v>
      </c>
      <c r="BJ50" s="2">
        <v>7200</v>
      </c>
      <c r="BK50" s="13">
        <f t="shared" si="17"/>
        <v>14400</v>
      </c>
      <c r="BL50" s="29"/>
      <c r="BM50" s="31">
        <f t="shared" si="18"/>
        <v>14400</v>
      </c>
      <c r="BN50" s="14">
        <f t="shared" si="6"/>
        <v>21600</v>
      </c>
      <c r="BO50" s="20">
        <f t="shared" si="19"/>
        <v>0</v>
      </c>
      <c r="BP50" s="27">
        <f t="shared" si="7"/>
        <v>21600</v>
      </c>
      <c r="BQ50" s="2">
        <v>7200</v>
      </c>
      <c r="BR50" s="2"/>
      <c r="BS50" s="18">
        <f t="shared" si="8"/>
        <v>7200</v>
      </c>
      <c r="BT50" s="13">
        <v>6690</v>
      </c>
      <c r="BU50" s="2"/>
      <c r="BV50" s="2"/>
      <c r="BW50" s="2"/>
      <c r="BX50" s="3">
        <f t="shared" si="20"/>
        <v>0</v>
      </c>
      <c r="BY50" s="13">
        <v>0</v>
      </c>
      <c r="BZ50" s="13"/>
      <c r="CA50" s="2"/>
      <c r="CB50" s="2">
        <f t="shared" si="21"/>
        <v>0</v>
      </c>
      <c r="CC50" s="14">
        <f t="shared" si="9"/>
        <v>13890</v>
      </c>
      <c r="CD50" s="14">
        <f t="shared" si="10"/>
        <v>35490</v>
      </c>
      <c r="CE50" s="20">
        <f t="shared" si="11"/>
        <v>30351.6</v>
      </c>
      <c r="CF50" s="5">
        <v>20692</v>
      </c>
      <c r="CG50" s="5">
        <v>6496</v>
      </c>
      <c r="CH50" s="6"/>
      <c r="CI50" s="6"/>
      <c r="CJ50" s="6"/>
      <c r="CK50" s="6"/>
      <c r="CL50" s="6"/>
      <c r="CM50" s="6"/>
      <c r="CN50" s="6"/>
      <c r="CO50" s="6"/>
    </row>
    <row r="51" spans="1:93" ht="19.5" customHeight="1">
      <c r="A51" s="5">
        <v>50</v>
      </c>
      <c r="B51" s="5" t="s">
        <v>808</v>
      </c>
      <c r="C51" s="5" t="s">
        <v>71</v>
      </c>
      <c r="D51" s="5" t="s">
        <v>809</v>
      </c>
      <c r="E51" s="82" t="s">
        <v>810</v>
      </c>
      <c r="F51" s="97" t="s">
        <v>818</v>
      </c>
      <c r="G51" s="5">
        <v>956</v>
      </c>
      <c r="H51" s="75" t="s">
        <v>1340</v>
      </c>
      <c r="I51" s="5" t="s">
        <v>1237</v>
      </c>
      <c r="J51" s="8">
        <v>44855</v>
      </c>
      <c r="K51" s="105" t="s">
        <v>811</v>
      </c>
      <c r="L51" s="94" t="s">
        <v>1282</v>
      </c>
      <c r="M51" s="124">
        <v>28618711</v>
      </c>
      <c r="N51" s="5" t="s">
        <v>1197</v>
      </c>
      <c r="O51" s="95" t="s">
        <v>59</v>
      </c>
      <c r="P51" s="5" t="s">
        <v>1294</v>
      </c>
      <c r="Q51" s="5">
        <v>15</v>
      </c>
      <c r="R51" s="5">
        <v>0</v>
      </c>
      <c r="S51" s="96" t="s">
        <v>61</v>
      </c>
      <c r="T51" s="96" t="s">
        <v>61</v>
      </c>
      <c r="U51" s="96" t="s">
        <v>61</v>
      </c>
      <c r="V51" s="6" t="s">
        <v>873</v>
      </c>
      <c r="W51" s="6" t="s">
        <v>872</v>
      </c>
      <c r="X51" s="133" t="s">
        <v>812</v>
      </c>
      <c r="Y51" s="82" t="s">
        <v>813</v>
      </c>
      <c r="Z51" s="138" t="s">
        <v>814</v>
      </c>
      <c r="AA51" s="5" t="s">
        <v>815</v>
      </c>
      <c r="AB51" s="5" t="s">
        <v>816</v>
      </c>
      <c r="AC51" s="5" t="s">
        <v>817</v>
      </c>
      <c r="AD51" s="127">
        <v>1840117125811</v>
      </c>
      <c r="AE51" s="71" t="s">
        <v>819</v>
      </c>
      <c r="AF51" s="13">
        <v>5528</v>
      </c>
      <c r="AG51" s="2">
        <v>4919</v>
      </c>
      <c r="AH51" s="13">
        <v>5528</v>
      </c>
      <c r="AI51" s="20">
        <v>5054</v>
      </c>
      <c r="AJ51" s="20">
        <v>5529.6</v>
      </c>
      <c r="AK51" s="2">
        <v>5299</v>
      </c>
      <c r="AL51" s="20">
        <f t="shared" si="22"/>
        <v>16585.6</v>
      </c>
      <c r="AM51" s="20">
        <f t="shared" si="22"/>
        <v>15272</v>
      </c>
      <c r="AN51" s="21">
        <f>SUM(AL51-AM51)</f>
        <v>1313.5999999999985</v>
      </c>
      <c r="AO51" s="20">
        <v>5590.4</v>
      </c>
      <c r="AP51" s="22">
        <v>5085</v>
      </c>
      <c r="AQ51" s="56">
        <f t="shared" si="12"/>
        <v>505.39999999999964</v>
      </c>
      <c r="AR51" s="20">
        <v>5590.4</v>
      </c>
      <c r="AS51" s="20">
        <v>5590.4</v>
      </c>
      <c r="AT51" s="24"/>
      <c r="AU51" s="14">
        <f>AS51-AT51</f>
        <v>5590.4</v>
      </c>
      <c r="AV51" s="20">
        <v>5590.4</v>
      </c>
      <c r="AW51" s="13">
        <f>AQ51+AU51+AV51</f>
        <v>11686.199999999999</v>
      </c>
      <c r="AX51" s="25"/>
      <c r="AY51" s="25">
        <f t="shared" si="2"/>
        <v>11686.199999999999</v>
      </c>
      <c r="AZ51" s="14">
        <f t="shared" si="3"/>
        <v>16771.199999999997</v>
      </c>
      <c r="BA51" s="20">
        <f>SUM(AP51+AT51+AX51)</f>
        <v>5085</v>
      </c>
      <c r="BB51" s="21">
        <f>SUM(AZ51-BA51)</f>
        <v>11686.199999999997</v>
      </c>
      <c r="BC51" s="20">
        <v>9600</v>
      </c>
      <c r="BD51" s="20"/>
      <c r="BE51" s="2">
        <f>BC51-BD51</f>
        <v>9600</v>
      </c>
      <c r="BF51" s="20">
        <v>9600</v>
      </c>
      <c r="BG51" s="20"/>
      <c r="BH51" s="22"/>
      <c r="BI51" s="13">
        <f>BG51-BH51</f>
        <v>0</v>
      </c>
      <c r="BJ51" s="20">
        <v>9600</v>
      </c>
      <c r="BK51" s="13">
        <f>BE51+BI51+BJ51</f>
        <v>19200</v>
      </c>
      <c r="BL51" s="29"/>
      <c r="BM51" s="29">
        <f>BK51-BL51</f>
        <v>19200</v>
      </c>
      <c r="BN51" s="14">
        <f t="shared" si="6"/>
        <v>28800</v>
      </c>
      <c r="BO51" s="20">
        <f>BD51+BH51+BL51</f>
        <v>0</v>
      </c>
      <c r="BP51" s="20">
        <f>SUM(BN51-BO51)</f>
        <v>28800</v>
      </c>
      <c r="BQ51" s="20">
        <v>9600</v>
      </c>
      <c r="BR51" s="2"/>
      <c r="BS51" s="18">
        <f>BQ51-BR51</f>
        <v>9600</v>
      </c>
      <c r="BT51" s="13">
        <v>8920</v>
      </c>
      <c r="BU51" s="2"/>
      <c r="BV51" s="2"/>
      <c r="BW51" s="2"/>
      <c r="BX51" s="18">
        <f>BV51-BW51</f>
        <v>0</v>
      </c>
      <c r="BY51" s="13">
        <v>0</v>
      </c>
      <c r="BZ51" s="13"/>
      <c r="CA51" s="2"/>
      <c r="CB51" s="2">
        <f>BZ51-CA51</f>
        <v>0</v>
      </c>
      <c r="CC51" s="14">
        <f t="shared" si="9"/>
        <v>18520</v>
      </c>
      <c r="CD51" s="14">
        <f t="shared" si="10"/>
        <v>47320</v>
      </c>
      <c r="CE51" s="20">
        <f>AM51+BA51+BO51+CC51</f>
        <v>38877</v>
      </c>
      <c r="CF51" s="6">
        <v>20693</v>
      </c>
      <c r="CG51" s="6">
        <v>6497</v>
      </c>
      <c r="CH51" s="6"/>
      <c r="CI51" s="6"/>
      <c r="CJ51" s="6"/>
      <c r="CK51" s="6"/>
      <c r="CL51" s="6"/>
      <c r="CM51" s="6"/>
      <c r="CN51" s="6"/>
      <c r="CO51" s="6"/>
    </row>
    <row r="52" spans="1:93" ht="15.75">
      <c r="A52" s="5">
        <v>51</v>
      </c>
      <c r="B52" s="5" t="s">
        <v>820</v>
      </c>
      <c r="C52" s="5" t="s">
        <v>71</v>
      </c>
      <c r="D52" s="5" t="s">
        <v>821</v>
      </c>
      <c r="E52" s="82" t="s">
        <v>822</v>
      </c>
      <c r="F52" s="97" t="s">
        <v>830</v>
      </c>
      <c r="G52" s="5">
        <v>993</v>
      </c>
      <c r="H52" s="75" t="s">
        <v>1340</v>
      </c>
      <c r="I52" s="5" t="s">
        <v>1255</v>
      </c>
      <c r="J52" s="8">
        <v>44956</v>
      </c>
      <c r="K52" s="7" t="s">
        <v>823</v>
      </c>
      <c r="L52" s="94" t="s">
        <v>58</v>
      </c>
      <c r="M52" s="124">
        <v>33626800</v>
      </c>
      <c r="N52" s="5" t="s">
        <v>824</v>
      </c>
      <c r="O52" s="95" t="s">
        <v>59</v>
      </c>
      <c r="P52" s="5" t="s">
        <v>456</v>
      </c>
      <c r="Q52" s="5">
        <v>15</v>
      </c>
      <c r="R52" s="5"/>
      <c r="S52" s="96"/>
      <c r="T52" s="96"/>
      <c r="U52" s="96" t="s">
        <v>61</v>
      </c>
      <c r="V52" s="5" t="s">
        <v>1068</v>
      </c>
      <c r="W52" s="5" t="s">
        <v>1069</v>
      </c>
      <c r="X52" s="133" t="s">
        <v>825</v>
      </c>
      <c r="Y52" s="82" t="s">
        <v>826</v>
      </c>
      <c r="Z52" s="138" t="s">
        <v>827</v>
      </c>
      <c r="AA52" s="5" t="s">
        <v>828</v>
      </c>
      <c r="AB52" s="5" t="s">
        <v>829</v>
      </c>
      <c r="AC52" s="5" t="s">
        <v>357</v>
      </c>
      <c r="AD52" s="127">
        <v>2871012303935</v>
      </c>
      <c r="AE52" s="71" t="s">
        <v>831</v>
      </c>
      <c r="AF52" s="13">
        <v>2764</v>
      </c>
      <c r="AG52" s="2">
        <v>2596</v>
      </c>
      <c r="AH52" s="13">
        <v>2764</v>
      </c>
      <c r="AI52" s="2">
        <v>2724</v>
      </c>
      <c r="AJ52" s="2">
        <v>2764.8</v>
      </c>
      <c r="AK52" s="2">
        <v>2751</v>
      </c>
      <c r="AL52" s="20">
        <f t="shared" si="22"/>
        <v>8292.8</v>
      </c>
      <c r="AM52" s="20">
        <f t="shared" si="22"/>
        <v>8071</v>
      </c>
      <c r="AN52" s="21">
        <f t="shared" si="1"/>
        <v>221.79999999999927</v>
      </c>
      <c r="AO52" s="20">
        <v>2795.2</v>
      </c>
      <c r="AP52" s="22">
        <v>2584</v>
      </c>
      <c r="AQ52" s="56">
        <f t="shared" si="12"/>
        <v>211.19999999999982</v>
      </c>
      <c r="AR52" s="20">
        <v>2795.2</v>
      </c>
      <c r="AS52" s="20">
        <v>2795.2</v>
      </c>
      <c r="AT52" s="24"/>
      <c r="AU52" s="23">
        <f t="shared" si="13"/>
        <v>2795.2</v>
      </c>
      <c r="AV52" s="20">
        <v>2795.2</v>
      </c>
      <c r="AW52" s="13">
        <f t="shared" si="14"/>
        <v>5801.599999999999</v>
      </c>
      <c r="AX52" s="25"/>
      <c r="AY52" s="25">
        <f t="shared" si="2"/>
        <v>5801.599999999999</v>
      </c>
      <c r="AZ52" s="14">
        <f t="shared" si="3"/>
        <v>8385.599999999999</v>
      </c>
      <c r="BA52" s="20">
        <f t="shared" si="4"/>
        <v>2584</v>
      </c>
      <c r="BB52" s="21">
        <f t="shared" si="5"/>
        <v>5801.5999999999985</v>
      </c>
      <c r="BC52" s="2">
        <v>4800</v>
      </c>
      <c r="BD52" s="2"/>
      <c r="BE52" s="2">
        <f t="shared" si="15"/>
        <v>4800</v>
      </c>
      <c r="BF52" s="2">
        <v>4800</v>
      </c>
      <c r="BG52" s="2"/>
      <c r="BH52" s="28"/>
      <c r="BI52" s="30">
        <f t="shared" si="16"/>
        <v>0</v>
      </c>
      <c r="BJ52" s="2">
        <v>4800</v>
      </c>
      <c r="BK52" s="13">
        <f t="shared" si="17"/>
        <v>9600</v>
      </c>
      <c r="BL52" s="29"/>
      <c r="BM52" s="29">
        <f t="shared" si="18"/>
        <v>9600</v>
      </c>
      <c r="BN52" s="14">
        <f t="shared" si="6"/>
        <v>14400</v>
      </c>
      <c r="BO52" s="20">
        <f t="shared" si="19"/>
        <v>0</v>
      </c>
      <c r="BP52" s="20">
        <f t="shared" si="7"/>
        <v>14400</v>
      </c>
      <c r="BQ52" s="2">
        <v>4800</v>
      </c>
      <c r="BR52" s="2"/>
      <c r="BS52" s="3">
        <f t="shared" si="8"/>
        <v>4800</v>
      </c>
      <c r="BT52" s="13">
        <v>4460</v>
      </c>
      <c r="BU52" s="2"/>
      <c r="BV52" s="2"/>
      <c r="BW52" s="2"/>
      <c r="BX52" s="3">
        <f t="shared" si="20"/>
        <v>0</v>
      </c>
      <c r="BY52" s="13">
        <v>0</v>
      </c>
      <c r="BZ52" s="13"/>
      <c r="CA52" s="2"/>
      <c r="CB52" s="2">
        <f t="shared" si="21"/>
        <v>0</v>
      </c>
      <c r="CC52" s="14">
        <f t="shared" si="9"/>
        <v>9260</v>
      </c>
      <c r="CD52" s="14">
        <f t="shared" si="10"/>
        <v>23660</v>
      </c>
      <c r="CE52" s="20">
        <f t="shared" si="11"/>
        <v>19915</v>
      </c>
      <c r="CF52" s="5">
        <v>20694</v>
      </c>
      <c r="CG52" s="5">
        <v>6498</v>
      </c>
      <c r="CH52" s="5"/>
      <c r="CI52" s="5"/>
      <c r="CJ52" s="5"/>
      <c r="CK52" s="5"/>
      <c r="CL52" s="5"/>
      <c r="CM52" s="5"/>
      <c r="CN52" s="5"/>
      <c r="CO52" s="5"/>
    </row>
    <row r="53" spans="1:93" ht="15.75">
      <c r="A53" s="5">
        <v>52</v>
      </c>
      <c r="B53" s="5" t="s">
        <v>832</v>
      </c>
      <c r="C53" s="5" t="s">
        <v>833</v>
      </c>
      <c r="D53" s="5" t="s">
        <v>834</v>
      </c>
      <c r="E53" s="82" t="s">
        <v>835</v>
      </c>
      <c r="F53" s="97" t="s">
        <v>844</v>
      </c>
      <c r="G53" s="5">
        <v>981</v>
      </c>
      <c r="H53" s="75" t="s">
        <v>1340</v>
      </c>
      <c r="I53" s="5" t="s">
        <v>652</v>
      </c>
      <c r="J53" s="8">
        <v>44722</v>
      </c>
      <c r="K53" s="7" t="s">
        <v>836</v>
      </c>
      <c r="L53" s="94" t="s">
        <v>58</v>
      </c>
      <c r="M53" s="124">
        <v>20181343</v>
      </c>
      <c r="N53" s="5" t="s">
        <v>837</v>
      </c>
      <c r="O53" s="95" t="s">
        <v>59</v>
      </c>
      <c r="P53" s="5" t="s">
        <v>838</v>
      </c>
      <c r="Q53" s="5">
        <v>15</v>
      </c>
      <c r="R53" s="5"/>
      <c r="S53" s="96"/>
      <c r="T53" s="96"/>
      <c r="U53" s="96" t="s">
        <v>61</v>
      </c>
      <c r="V53" s="5" t="s">
        <v>1046</v>
      </c>
      <c r="W53" s="5" t="s">
        <v>1047</v>
      </c>
      <c r="X53" s="133" t="s">
        <v>839</v>
      </c>
      <c r="Y53" s="82" t="s">
        <v>840</v>
      </c>
      <c r="Z53" s="138" t="s">
        <v>841</v>
      </c>
      <c r="AA53" s="5" t="s">
        <v>842</v>
      </c>
      <c r="AB53" s="5" t="s">
        <v>843</v>
      </c>
      <c r="AC53" s="5" t="s">
        <v>67</v>
      </c>
      <c r="AD53" s="127">
        <v>2770526302025</v>
      </c>
      <c r="AE53" s="71" t="s">
        <v>845</v>
      </c>
      <c r="AF53" s="13">
        <v>4146</v>
      </c>
      <c r="AG53" s="2">
        <v>4046</v>
      </c>
      <c r="AH53" s="13">
        <v>4146</v>
      </c>
      <c r="AI53" s="2">
        <v>4140</v>
      </c>
      <c r="AJ53" s="2">
        <v>4147.2</v>
      </c>
      <c r="AK53" s="2">
        <v>4137</v>
      </c>
      <c r="AL53" s="20">
        <f t="shared" si="22"/>
        <v>12439.2</v>
      </c>
      <c r="AM53" s="20">
        <f t="shared" si="22"/>
        <v>12323</v>
      </c>
      <c r="AN53" s="21">
        <f t="shared" si="1"/>
        <v>116.20000000000073</v>
      </c>
      <c r="AO53" s="20">
        <v>4192.8</v>
      </c>
      <c r="AP53" s="22">
        <v>4186</v>
      </c>
      <c r="AQ53" s="56">
        <f t="shared" si="12"/>
        <v>6.800000000000182</v>
      </c>
      <c r="AR53" s="20">
        <v>4192.8</v>
      </c>
      <c r="AS53" s="20">
        <v>4192.8</v>
      </c>
      <c r="AT53" s="24"/>
      <c r="AU53" s="14">
        <f t="shared" si="13"/>
        <v>4192.8</v>
      </c>
      <c r="AV53" s="20">
        <v>4192.8</v>
      </c>
      <c r="AW53" s="13">
        <f t="shared" si="14"/>
        <v>8392.400000000001</v>
      </c>
      <c r="AX53" s="25"/>
      <c r="AY53" s="25">
        <f t="shared" si="2"/>
        <v>8392.400000000001</v>
      </c>
      <c r="AZ53" s="14">
        <f t="shared" si="3"/>
        <v>12578.400000000001</v>
      </c>
      <c r="BA53" s="20">
        <f t="shared" si="4"/>
        <v>4186</v>
      </c>
      <c r="BB53" s="21">
        <f t="shared" si="5"/>
        <v>8392.400000000001</v>
      </c>
      <c r="BC53" s="2">
        <v>7200</v>
      </c>
      <c r="BD53" s="2"/>
      <c r="BE53" s="2">
        <f t="shared" si="15"/>
        <v>7200</v>
      </c>
      <c r="BF53" s="2">
        <v>7200</v>
      </c>
      <c r="BG53" s="2"/>
      <c r="BH53" s="28"/>
      <c r="BI53" s="13">
        <f t="shared" si="16"/>
        <v>0</v>
      </c>
      <c r="BJ53" s="2">
        <v>7200</v>
      </c>
      <c r="BK53" s="13">
        <f t="shared" si="17"/>
        <v>14400</v>
      </c>
      <c r="BL53" s="34"/>
      <c r="BM53" s="31">
        <f t="shared" si="18"/>
        <v>14400</v>
      </c>
      <c r="BN53" s="14">
        <f t="shared" si="6"/>
        <v>21600</v>
      </c>
      <c r="BO53" s="20">
        <f t="shared" si="19"/>
        <v>0</v>
      </c>
      <c r="BP53" s="27">
        <f t="shared" si="7"/>
        <v>21600</v>
      </c>
      <c r="BQ53" s="2">
        <v>7200</v>
      </c>
      <c r="BR53" s="2"/>
      <c r="BS53" s="3">
        <f t="shared" si="8"/>
        <v>7200</v>
      </c>
      <c r="BT53" s="13">
        <v>6690</v>
      </c>
      <c r="BU53" s="2"/>
      <c r="BV53" s="10"/>
      <c r="BW53" s="2"/>
      <c r="BX53" s="3">
        <f t="shared" si="20"/>
        <v>0</v>
      </c>
      <c r="BY53" s="13">
        <v>0</v>
      </c>
      <c r="BZ53" s="13"/>
      <c r="CA53" s="2"/>
      <c r="CB53" s="2">
        <f t="shared" si="21"/>
        <v>0</v>
      </c>
      <c r="CC53" s="14">
        <f t="shared" si="9"/>
        <v>13890</v>
      </c>
      <c r="CD53" s="14">
        <f t="shared" si="10"/>
        <v>35490</v>
      </c>
      <c r="CE53" s="20">
        <f t="shared" si="11"/>
        <v>30399</v>
      </c>
      <c r="CF53" s="6">
        <v>20695</v>
      </c>
      <c r="CG53" s="6">
        <v>6499</v>
      </c>
      <c r="CH53" s="6"/>
      <c r="CI53" s="6"/>
      <c r="CJ53" s="6"/>
      <c r="CK53" s="6"/>
      <c r="CL53" s="6"/>
      <c r="CM53" s="6"/>
      <c r="CN53" s="6"/>
      <c r="CO53" s="6"/>
    </row>
    <row r="54" spans="1:93" ht="15.75">
      <c r="A54" s="5">
        <v>53</v>
      </c>
      <c r="B54" s="6" t="s">
        <v>438</v>
      </c>
      <c r="C54" s="5" t="s">
        <v>439</v>
      </c>
      <c r="D54" s="5" t="s">
        <v>440</v>
      </c>
      <c r="E54" s="82" t="s">
        <v>441</v>
      </c>
      <c r="F54" s="97" t="s">
        <v>449</v>
      </c>
      <c r="G54" s="5">
        <v>564</v>
      </c>
      <c r="H54" s="75" t="s">
        <v>1340</v>
      </c>
      <c r="I54" s="5" t="s">
        <v>401</v>
      </c>
      <c r="J54" s="8">
        <v>44840</v>
      </c>
      <c r="K54" s="7" t="s">
        <v>442</v>
      </c>
      <c r="L54" s="94" t="s">
        <v>58</v>
      </c>
      <c r="M54" s="124">
        <v>20014841</v>
      </c>
      <c r="N54" s="5" t="s">
        <v>443</v>
      </c>
      <c r="O54" s="95" t="s">
        <v>59</v>
      </c>
      <c r="P54" s="5" t="s">
        <v>236</v>
      </c>
      <c r="Q54" s="5">
        <v>15</v>
      </c>
      <c r="R54" s="5">
        <v>0</v>
      </c>
      <c r="S54" s="96" t="s">
        <v>61</v>
      </c>
      <c r="T54" s="96" t="s">
        <v>61</v>
      </c>
      <c r="U54" s="96" t="s">
        <v>61</v>
      </c>
      <c r="V54" s="5" t="s">
        <v>1229</v>
      </c>
      <c r="W54" s="5" t="s">
        <v>1230</v>
      </c>
      <c r="X54" s="133" t="s">
        <v>444</v>
      </c>
      <c r="Y54" s="82" t="s">
        <v>445</v>
      </c>
      <c r="Z54" s="138" t="s">
        <v>446</v>
      </c>
      <c r="AA54" s="5" t="s">
        <v>447</v>
      </c>
      <c r="AB54" s="5" t="s">
        <v>448</v>
      </c>
      <c r="AC54" s="5" t="s">
        <v>67</v>
      </c>
      <c r="AD54" s="127">
        <v>2750102301960</v>
      </c>
      <c r="AE54" s="71" t="s">
        <v>450</v>
      </c>
      <c r="AF54" s="13">
        <v>4146</v>
      </c>
      <c r="AG54" s="2">
        <v>4100</v>
      </c>
      <c r="AH54" s="13">
        <v>4146</v>
      </c>
      <c r="AI54" s="2">
        <v>4130</v>
      </c>
      <c r="AJ54" s="2">
        <v>4147.2</v>
      </c>
      <c r="AK54" s="2">
        <v>4096</v>
      </c>
      <c r="AL54" s="20">
        <f t="shared" si="22"/>
        <v>12439.2</v>
      </c>
      <c r="AM54" s="20">
        <f t="shared" si="22"/>
        <v>12326</v>
      </c>
      <c r="AN54" s="21">
        <f t="shared" si="1"/>
        <v>113.20000000000073</v>
      </c>
      <c r="AO54" s="20">
        <v>4192.8</v>
      </c>
      <c r="AP54" s="22">
        <v>4130</v>
      </c>
      <c r="AQ54" s="56">
        <f t="shared" si="12"/>
        <v>62.80000000000018</v>
      </c>
      <c r="AR54" s="20">
        <v>4192.8</v>
      </c>
      <c r="AS54" s="20">
        <v>4192.8</v>
      </c>
      <c r="AT54" s="24"/>
      <c r="AU54" s="14">
        <f t="shared" si="13"/>
        <v>4192.8</v>
      </c>
      <c r="AV54" s="20">
        <v>4192.8</v>
      </c>
      <c r="AW54" s="13">
        <f t="shared" si="14"/>
        <v>8448.400000000001</v>
      </c>
      <c r="AX54" s="25"/>
      <c r="AY54" s="25">
        <f t="shared" si="2"/>
        <v>8448.400000000001</v>
      </c>
      <c r="AZ54" s="14">
        <f t="shared" si="3"/>
        <v>12578.400000000001</v>
      </c>
      <c r="BA54" s="20">
        <f t="shared" si="4"/>
        <v>4130</v>
      </c>
      <c r="BB54" s="21">
        <f t="shared" si="5"/>
        <v>8448.400000000001</v>
      </c>
      <c r="BC54" s="2">
        <v>7200</v>
      </c>
      <c r="BD54" s="2"/>
      <c r="BE54" s="2">
        <f t="shared" si="15"/>
        <v>7200</v>
      </c>
      <c r="BF54" s="2">
        <v>7200</v>
      </c>
      <c r="BG54" s="2"/>
      <c r="BH54" s="28"/>
      <c r="BI54" s="30">
        <f t="shared" si="16"/>
        <v>0</v>
      </c>
      <c r="BJ54" s="2">
        <v>7200</v>
      </c>
      <c r="BK54" s="13">
        <f t="shared" si="17"/>
        <v>14400</v>
      </c>
      <c r="BL54" s="29"/>
      <c r="BM54" s="29">
        <f t="shared" si="18"/>
        <v>14400</v>
      </c>
      <c r="BN54" s="14">
        <f t="shared" si="6"/>
        <v>21600</v>
      </c>
      <c r="BO54" s="20">
        <f t="shared" si="19"/>
        <v>0</v>
      </c>
      <c r="BP54" s="20">
        <f t="shared" si="7"/>
        <v>21600</v>
      </c>
      <c r="BQ54" s="2">
        <v>7200</v>
      </c>
      <c r="BR54" s="2"/>
      <c r="BS54" s="3">
        <f t="shared" si="8"/>
        <v>7200</v>
      </c>
      <c r="BT54" s="13">
        <v>6690</v>
      </c>
      <c r="BU54" s="2"/>
      <c r="BV54" s="2"/>
      <c r="BW54" s="2"/>
      <c r="BX54" s="18">
        <f t="shared" si="20"/>
        <v>0</v>
      </c>
      <c r="BY54" s="13">
        <v>0</v>
      </c>
      <c r="BZ54" s="13"/>
      <c r="CA54" s="2"/>
      <c r="CB54" s="2">
        <f t="shared" si="21"/>
        <v>0</v>
      </c>
      <c r="CC54" s="14">
        <f t="shared" si="9"/>
        <v>13890</v>
      </c>
      <c r="CD54" s="14">
        <f t="shared" si="10"/>
        <v>35490</v>
      </c>
      <c r="CE54" s="20">
        <f t="shared" si="11"/>
        <v>30346</v>
      </c>
      <c r="CF54" s="6">
        <v>20697</v>
      </c>
      <c r="CG54" s="6">
        <v>6501</v>
      </c>
      <c r="CH54" s="5"/>
      <c r="CI54" s="5"/>
      <c r="CJ54" s="5"/>
      <c r="CK54" s="5"/>
      <c r="CL54" s="5"/>
      <c r="CM54" s="5"/>
      <c r="CN54" s="5"/>
      <c r="CO54" s="5"/>
    </row>
    <row r="55" spans="1:93" ht="15.75">
      <c r="A55" s="5">
        <v>54</v>
      </c>
      <c r="B55" s="5" t="s">
        <v>533</v>
      </c>
      <c r="C55" s="5" t="s">
        <v>534</v>
      </c>
      <c r="D55" s="5" t="s">
        <v>535</v>
      </c>
      <c r="E55" s="82" t="s">
        <v>536</v>
      </c>
      <c r="F55" s="97" t="s">
        <v>543</v>
      </c>
      <c r="G55" s="5">
        <v>578</v>
      </c>
      <c r="H55" s="75" t="s">
        <v>1340</v>
      </c>
      <c r="I55" s="5" t="s">
        <v>638</v>
      </c>
      <c r="J55" s="8">
        <v>44855</v>
      </c>
      <c r="K55" s="7" t="s">
        <v>537</v>
      </c>
      <c r="L55" s="94" t="s">
        <v>58</v>
      </c>
      <c r="M55" s="124">
        <v>19915683</v>
      </c>
      <c r="N55" s="5" t="s">
        <v>538</v>
      </c>
      <c r="O55" s="95" t="s">
        <v>59</v>
      </c>
      <c r="P55" s="5" t="s">
        <v>236</v>
      </c>
      <c r="Q55" s="5">
        <v>15</v>
      </c>
      <c r="R55" s="5">
        <v>0</v>
      </c>
      <c r="S55" s="96" t="s">
        <v>61</v>
      </c>
      <c r="T55" s="96" t="s">
        <v>61</v>
      </c>
      <c r="U55" s="96" t="s">
        <v>61</v>
      </c>
      <c r="V55" s="5" t="s">
        <v>1038</v>
      </c>
      <c r="W55" s="5" t="s">
        <v>1039</v>
      </c>
      <c r="X55" s="133" t="s">
        <v>539</v>
      </c>
      <c r="Y55" s="82" t="s">
        <v>540</v>
      </c>
      <c r="Z55" s="138" t="s">
        <v>541</v>
      </c>
      <c r="AA55" s="5" t="s">
        <v>1105</v>
      </c>
      <c r="AB55" s="5" t="s">
        <v>542</v>
      </c>
      <c r="AC55" s="5" t="s">
        <v>67</v>
      </c>
      <c r="AD55" s="127">
        <v>2771126302031</v>
      </c>
      <c r="AE55" s="71" t="s">
        <v>544</v>
      </c>
      <c r="AF55" s="13">
        <v>4146</v>
      </c>
      <c r="AG55" s="2">
        <v>4140</v>
      </c>
      <c r="AH55" s="13">
        <v>4146</v>
      </c>
      <c r="AI55" s="2">
        <v>4140</v>
      </c>
      <c r="AJ55" s="2">
        <v>4147.2</v>
      </c>
      <c r="AK55" s="2">
        <v>4140</v>
      </c>
      <c r="AL55" s="20">
        <f t="shared" si="22"/>
        <v>12439.2</v>
      </c>
      <c r="AM55" s="20">
        <f t="shared" si="22"/>
        <v>12420</v>
      </c>
      <c r="AN55" s="27">
        <f t="shared" si="1"/>
        <v>19.200000000000728</v>
      </c>
      <c r="AO55" s="20">
        <v>4192.8</v>
      </c>
      <c r="AP55" s="22">
        <v>4165</v>
      </c>
      <c r="AQ55" s="56">
        <f t="shared" si="12"/>
        <v>27.800000000000182</v>
      </c>
      <c r="AR55" s="20">
        <v>4192.8</v>
      </c>
      <c r="AS55" s="20">
        <v>5242.8</v>
      </c>
      <c r="AT55" s="24"/>
      <c r="AU55" s="23">
        <f t="shared" si="13"/>
        <v>5242.8</v>
      </c>
      <c r="AV55" s="20">
        <v>4192.8</v>
      </c>
      <c r="AW55" s="13">
        <f t="shared" si="14"/>
        <v>9463.400000000001</v>
      </c>
      <c r="AX55" s="25"/>
      <c r="AY55" s="26">
        <f t="shared" si="2"/>
        <v>9463.400000000001</v>
      </c>
      <c r="AZ55" s="14">
        <f t="shared" si="3"/>
        <v>13628.400000000001</v>
      </c>
      <c r="BA55" s="20">
        <f t="shared" si="4"/>
        <v>4165</v>
      </c>
      <c r="BB55" s="27">
        <f t="shared" si="5"/>
        <v>9463.400000000001</v>
      </c>
      <c r="BC55" s="2">
        <v>7200</v>
      </c>
      <c r="BD55" s="2"/>
      <c r="BE55" s="2">
        <f t="shared" si="15"/>
        <v>7200</v>
      </c>
      <c r="BF55" s="2">
        <v>7200</v>
      </c>
      <c r="BG55" s="2"/>
      <c r="BH55" s="28"/>
      <c r="BI55" s="13">
        <f t="shared" si="16"/>
        <v>0</v>
      </c>
      <c r="BJ55" s="2">
        <v>7200</v>
      </c>
      <c r="BK55" s="13">
        <f t="shared" si="17"/>
        <v>14400</v>
      </c>
      <c r="BL55" s="29"/>
      <c r="BM55" s="29">
        <f t="shared" si="18"/>
        <v>14400</v>
      </c>
      <c r="BN55" s="14">
        <f t="shared" si="6"/>
        <v>21600</v>
      </c>
      <c r="BO55" s="20">
        <f t="shared" si="19"/>
        <v>0</v>
      </c>
      <c r="BP55" s="20">
        <f t="shared" si="7"/>
        <v>21600</v>
      </c>
      <c r="BQ55" s="2">
        <v>7200</v>
      </c>
      <c r="BR55" s="2"/>
      <c r="BS55" s="18">
        <f t="shared" si="8"/>
        <v>7200</v>
      </c>
      <c r="BT55" s="13">
        <v>6690</v>
      </c>
      <c r="BU55" s="2"/>
      <c r="BV55" s="2"/>
      <c r="BW55" s="2"/>
      <c r="BX55" s="3">
        <f t="shared" si="20"/>
        <v>0</v>
      </c>
      <c r="BY55" s="13">
        <v>0</v>
      </c>
      <c r="BZ55" s="13"/>
      <c r="CA55" s="2"/>
      <c r="CB55" s="2">
        <f t="shared" si="21"/>
        <v>0</v>
      </c>
      <c r="CC55" s="14">
        <f t="shared" si="9"/>
        <v>13890</v>
      </c>
      <c r="CD55" s="14">
        <f t="shared" si="10"/>
        <v>35490</v>
      </c>
      <c r="CE55" s="20">
        <f t="shared" si="11"/>
        <v>30475</v>
      </c>
      <c r="CF55" s="5">
        <v>20698</v>
      </c>
      <c r="CG55" s="5">
        <v>6502</v>
      </c>
      <c r="CH55" s="6"/>
      <c r="CI55" s="6"/>
      <c r="CJ55" s="6"/>
      <c r="CK55" s="6"/>
      <c r="CL55" s="6"/>
      <c r="CM55" s="6"/>
      <c r="CN55" s="6"/>
      <c r="CO55" s="6"/>
    </row>
    <row r="56" spans="1:94" ht="15.75" customHeight="1">
      <c r="A56" s="5">
        <v>55</v>
      </c>
      <c r="B56" s="72" t="s">
        <v>891</v>
      </c>
      <c r="C56" s="9" t="s">
        <v>949</v>
      </c>
      <c r="D56" s="9" t="s">
        <v>950</v>
      </c>
      <c r="E56" s="79" t="s">
        <v>951</v>
      </c>
      <c r="F56" s="106" t="s">
        <v>959</v>
      </c>
      <c r="G56" s="9">
        <v>1016</v>
      </c>
      <c r="H56" s="75" t="s">
        <v>1340</v>
      </c>
      <c r="I56" s="9" t="s">
        <v>749</v>
      </c>
      <c r="J56" s="76">
        <v>44665</v>
      </c>
      <c r="K56" s="77" t="s">
        <v>952</v>
      </c>
      <c r="L56" s="99" t="s">
        <v>58</v>
      </c>
      <c r="M56" s="124">
        <v>43746790</v>
      </c>
      <c r="N56" s="9" t="s">
        <v>953</v>
      </c>
      <c r="O56" s="79" t="s">
        <v>59</v>
      </c>
      <c r="P56" s="77" t="s">
        <v>954</v>
      </c>
      <c r="Q56" s="9">
        <v>15</v>
      </c>
      <c r="R56" s="9">
        <v>0</v>
      </c>
      <c r="S56" s="9"/>
      <c r="T56" s="9"/>
      <c r="U56" s="9" t="s">
        <v>955</v>
      </c>
      <c r="V56" s="77" t="s">
        <v>1087</v>
      </c>
      <c r="W56" s="77" t="s">
        <v>1088</v>
      </c>
      <c r="X56" s="131" t="s">
        <v>956</v>
      </c>
      <c r="Y56" s="9" t="s">
        <v>957</v>
      </c>
      <c r="Z56" s="72" t="s">
        <v>891</v>
      </c>
      <c r="AA56" s="9" t="s">
        <v>1078</v>
      </c>
      <c r="AB56" s="9" t="s">
        <v>958</v>
      </c>
      <c r="AC56" s="9" t="s">
        <v>121</v>
      </c>
      <c r="AD56" s="129" t="s">
        <v>960</v>
      </c>
      <c r="AE56" s="77" t="s">
        <v>961</v>
      </c>
      <c r="AF56" s="13">
        <v>8292</v>
      </c>
      <c r="AG56" s="2">
        <v>8137</v>
      </c>
      <c r="AH56" s="13">
        <v>8292</v>
      </c>
      <c r="AI56" s="14">
        <v>8042</v>
      </c>
      <c r="AJ56" s="2">
        <v>8294.4</v>
      </c>
      <c r="AK56" s="2">
        <v>8000</v>
      </c>
      <c r="AL56" s="35">
        <f t="shared" si="22"/>
        <v>24878.4</v>
      </c>
      <c r="AM56" s="35">
        <f t="shared" si="22"/>
        <v>24179</v>
      </c>
      <c r="AN56" s="36">
        <f t="shared" si="1"/>
        <v>699.4000000000015</v>
      </c>
      <c r="AO56" s="20">
        <v>8385.6</v>
      </c>
      <c r="AP56" s="22">
        <v>7910</v>
      </c>
      <c r="AQ56" s="56">
        <f t="shared" si="12"/>
        <v>475.60000000000036</v>
      </c>
      <c r="AR56" s="20">
        <v>8385.6</v>
      </c>
      <c r="AS56" s="20">
        <v>8385.6</v>
      </c>
      <c r="AT56" s="14"/>
      <c r="AU56" s="14">
        <f t="shared" si="13"/>
        <v>8385.6</v>
      </c>
      <c r="AV56" s="20">
        <v>8385.6</v>
      </c>
      <c r="AW56" s="13">
        <f t="shared" si="14"/>
        <v>17246.800000000003</v>
      </c>
      <c r="AX56" s="14"/>
      <c r="AY56" s="26">
        <f t="shared" si="2"/>
        <v>17246.800000000003</v>
      </c>
      <c r="AZ56" s="14">
        <f t="shared" si="3"/>
        <v>25156.800000000003</v>
      </c>
      <c r="BA56" s="35">
        <f t="shared" si="4"/>
        <v>7910</v>
      </c>
      <c r="BB56" s="42">
        <f t="shared" si="5"/>
        <v>17246.800000000003</v>
      </c>
      <c r="BC56" s="33">
        <v>14400</v>
      </c>
      <c r="BD56" s="14"/>
      <c r="BE56" s="2">
        <f t="shared" si="15"/>
        <v>14400</v>
      </c>
      <c r="BF56" s="33">
        <v>14400</v>
      </c>
      <c r="BG56" s="33"/>
      <c r="BH56" s="43"/>
      <c r="BI56" s="13">
        <f t="shared" si="16"/>
        <v>0</v>
      </c>
      <c r="BJ56" s="33">
        <v>14400</v>
      </c>
      <c r="BK56" s="13">
        <f t="shared" si="17"/>
        <v>28800</v>
      </c>
      <c r="BL56" s="29"/>
      <c r="BM56" s="29">
        <f t="shared" si="18"/>
        <v>28800</v>
      </c>
      <c r="BN56" s="14">
        <f t="shared" si="6"/>
        <v>43200</v>
      </c>
      <c r="BO56" s="35">
        <f t="shared" si="19"/>
        <v>0</v>
      </c>
      <c r="BP56" s="35">
        <f t="shared" si="7"/>
        <v>43200</v>
      </c>
      <c r="BQ56" s="33">
        <v>14400</v>
      </c>
      <c r="BR56" s="14"/>
      <c r="BS56" s="41">
        <f t="shared" si="8"/>
        <v>14400</v>
      </c>
      <c r="BT56" s="13">
        <v>13380</v>
      </c>
      <c r="BU56" s="28"/>
      <c r="BV56" s="13"/>
      <c r="BW56" s="44"/>
      <c r="BX56" s="18">
        <f t="shared" si="20"/>
        <v>0</v>
      </c>
      <c r="BY56" s="13">
        <v>0</v>
      </c>
      <c r="BZ56" s="13"/>
      <c r="CA56" s="2"/>
      <c r="CB56" s="2">
        <f t="shared" si="21"/>
        <v>0</v>
      </c>
      <c r="CC56" s="14">
        <f t="shared" si="9"/>
        <v>27780</v>
      </c>
      <c r="CD56" s="14">
        <f t="shared" si="10"/>
        <v>70980</v>
      </c>
      <c r="CE56" s="20">
        <f t="shared" si="11"/>
        <v>59869</v>
      </c>
      <c r="CF56" s="6">
        <v>20699</v>
      </c>
      <c r="CG56" s="6">
        <v>6503</v>
      </c>
      <c r="CH56" s="9"/>
      <c r="CI56" s="9"/>
      <c r="CJ56" s="9"/>
      <c r="CK56" s="9"/>
      <c r="CL56" s="9"/>
      <c r="CM56" s="9"/>
      <c r="CN56" s="9"/>
      <c r="CO56" s="9"/>
      <c r="CP56" s="9"/>
    </row>
    <row r="57" spans="1:94" ht="15.75">
      <c r="A57" s="5">
        <v>56</v>
      </c>
      <c r="B57" s="72" t="s">
        <v>918</v>
      </c>
      <c r="C57" s="9" t="s">
        <v>71</v>
      </c>
      <c r="D57" s="9" t="s">
        <v>978</v>
      </c>
      <c r="E57" s="79" t="s">
        <v>979</v>
      </c>
      <c r="F57" s="80" t="s">
        <v>987</v>
      </c>
      <c r="G57" s="9">
        <v>1008</v>
      </c>
      <c r="H57" s="75" t="s">
        <v>1340</v>
      </c>
      <c r="I57" s="9" t="s">
        <v>980</v>
      </c>
      <c r="J57" s="76">
        <v>44658</v>
      </c>
      <c r="K57" s="9" t="s">
        <v>981</v>
      </c>
      <c r="L57" s="99" t="s">
        <v>58</v>
      </c>
      <c r="M57" s="124">
        <v>42915076</v>
      </c>
      <c r="N57" s="9" t="s">
        <v>982</v>
      </c>
      <c r="O57" s="79" t="s">
        <v>59</v>
      </c>
      <c r="P57" s="9" t="s">
        <v>983</v>
      </c>
      <c r="Q57" s="9">
        <v>15</v>
      </c>
      <c r="R57" s="9">
        <v>0</v>
      </c>
      <c r="S57" s="9"/>
      <c r="T57" s="9"/>
      <c r="U57" s="9"/>
      <c r="V57" s="9" t="s">
        <v>1183</v>
      </c>
      <c r="W57" s="9" t="s">
        <v>1184</v>
      </c>
      <c r="X57" s="134" t="s">
        <v>984</v>
      </c>
      <c r="Y57" s="9" t="s">
        <v>985</v>
      </c>
      <c r="Z57" s="72" t="s">
        <v>883</v>
      </c>
      <c r="AA57" s="9" t="s">
        <v>1071</v>
      </c>
      <c r="AB57" s="9" t="s">
        <v>986</v>
      </c>
      <c r="AC57" s="9" t="s">
        <v>121</v>
      </c>
      <c r="AD57" s="128">
        <v>2910726303917</v>
      </c>
      <c r="AE57" s="9" t="s">
        <v>918</v>
      </c>
      <c r="AF57" s="13">
        <v>2764</v>
      </c>
      <c r="AG57" s="2">
        <v>2760</v>
      </c>
      <c r="AH57" s="13">
        <v>2764</v>
      </c>
      <c r="AI57" s="14">
        <v>2759</v>
      </c>
      <c r="AJ57" s="2">
        <v>2764.8</v>
      </c>
      <c r="AK57" s="2">
        <v>2757</v>
      </c>
      <c r="AL57" s="35">
        <f t="shared" si="22"/>
        <v>8292.8</v>
      </c>
      <c r="AM57" s="35">
        <f t="shared" si="22"/>
        <v>8276</v>
      </c>
      <c r="AN57" s="42">
        <f t="shared" si="1"/>
        <v>16.799999999999272</v>
      </c>
      <c r="AO57" s="20">
        <v>2795.2</v>
      </c>
      <c r="AP57" s="22">
        <v>2647</v>
      </c>
      <c r="AQ57" s="56">
        <f t="shared" si="12"/>
        <v>148.19999999999982</v>
      </c>
      <c r="AR57" s="20">
        <v>2795.2</v>
      </c>
      <c r="AS57" s="20">
        <v>3495.2</v>
      </c>
      <c r="AT57" s="14"/>
      <c r="AU57" s="14">
        <f t="shared" si="13"/>
        <v>3495.2</v>
      </c>
      <c r="AV57" s="20">
        <v>2795.2</v>
      </c>
      <c r="AW57" s="13">
        <f t="shared" si="14"/>
        <v>6438.599999999999</v>
      </c>
      <c r="AX57" s="14"/>
      <c r="AY57" s="25">
        <f t="shared" si="2"/>
        <v>6438.599999999999</v>
      </c>
      <c r="AZ57" s="14">
        <f t="shared" si="3"/>
        <v>9085.599999999999</v>
      </c>
      <c r="BA57" s="35">
        <f t="shared" si="4"/>
        <v>2647</v>
      </c>
      <c r="BB57" s="36">
        <f t="shared" si="5"/>
        <v>6438.5999999999985</v>
      </c>
      <c r="BC57" s="33">
        <v>4800</v>
      </c>
      <c r="BD57" s="14"/>
      <c r="BE57" s="2">
        <f t="shared" si="15"/>
        <v>4800</v>
      </c>
      <c r="BF57" s="33">
        <v>4800</v>
      </c>
      <c r="BG57" s="33"/>
      <c r="BH57" s="43"/>
      <c r="BI57" s="30">
        <f t="shared" si="16"/>
        <v>0</v>
      </c>
      <c r="BJ57" s="33">
        <v>4800</v>
      </c>
      <c r="BK57" s="13">
        <f t="shared" si="17"/>
        <v>9600</v>
      </c>
      <c r="BL57" s="29"/>
      <c r="BM57" s="31">
        <f t="shared" si="18"/>
        <v>9600</v>
      </c>
      <c r="BN57" s="14">
        <f t="shared" si="6"/>
        <v>14400</v>
      </c>
      <c r="BO57" s="35">
        <f t="shared" si="19"/>
        <v>0</v>
      </c>
      <c r="BP57" s="42">
        <f t="shared" si="7"/>
        <v>14400</v>
      </c>
      <c r="BQ57" s="33">
        <v>4800</v>
      </c>
      <c r="BR57" s="14"/>
      <c r="BS57" s="41">
        <f t="shared" si="8"/>
        <v>4800</v>
      </c>
      <c r="BT57" s="13">
        <v>4460</v>
      </c>
      <c r="BU57" s="28"/>
      <c r="BV57" s="13"/>
      <c r="BW57" s="44"/>
      <c r="BX57" s="3">
        <f t="shared" si="20"/>
        <v>0</v>
      </c>
      <c r="BY57" s="13">
        <v>0</v>
      </c>
      <c r="BZ57" s="13"/>
      <c r="CA57" s="2"/>
      <c r="CB57" s="2">
        <f t="shared" si="21"/>
        <v>0</v>
      </c>
      <c r="CC57" s="14">
        <f t="shared" si="9"/>
        <v>9260</v>
      </c>
      <c r="CD57" s="14">
        <f t="shared" si="10"/>
        <v>23660</v>
      </c>
      <c r="CE57" s="20">
        <f t="shared" si="11"/>
        <v>20183</v>
      </c>
      <c r="CF57" s="5">
        <v>20700</v>
      </c>
      <c r="CG57" s="5">
        <v>6504</v>
      </c>
      <c r="CH57" s="9"/>
      <c r="CI57" s="9"/>
      <c r="CJ57" s="9"/>
      <c r="CK57" s="9"/>
      <c r="CL57" s="9"/>
      <c r="CM57" s="9"/>
      <c r="CN57" s="9"/>
      <c r="CO57" s="9"/>
      <c r="CP57" s="9"/>
    </row>
    <row r="58" spans="1:93" ht="15.75">
      <c r="A58" s="5">
        <v>57</v>
      </c>
      <c r="B58" s="5" t="s">
        <v>635</v>
      </c>
      <c r="C58" s="5" t="s">
        <v>71</v>
      </c>
      <c r="D58" s="5" t="s">
        <v>636</v>
      </c>
      <c r="E58" s="82" t="s">
        <v>637</v>
      </c>
      <c r="F58" s="97" t="s">
        <v>648</v>
      </c>
      <c r="G58" s="5">
        <v>963</v>
      </c>
      <c r="H58" s="75" t="s">
        <v>1340</v>
      </c>
      <c r="I58" s="5" t="s">
        <v>1159</v>
      </c>
      <c r="J58" s="8">
        <v>44840</v>
      </c>
      <c r="K58" s="7" t="s">
        <v>639</v>
      </c>
      <c r="L58" s="94" t="s">
        <v>58</v>
      </c>
      <c r="M58" s="124">
        <v>27990708</v>
      </c>
      <c r="N58" s="5" t="s">
        <v>640</v>
      </c>
      <c r="O58" s="95" t="s">
        <v>59</v>
      </c>
      <c r="P58" s="5" t="s">
        <v>641</v>
      </c>
      <c r="Q58" s="5">
        <v>15</v>
      </c>
      <c r="R58" s="5">
        <v>0</v>
      </c>
      <c r="S58" s="96" t="s">
        <v>61</v>
      </c>
      <c r="T58" s="96" t="s">
        <v>61</v>
      </c>
      <c r="U58" s="96" t="s">
        <v>642</v>
      </c>
      <c r="V58" s="5" t="s">
        <v>1216</v>
      </c>
      <c r="W58" s="5" t="s">
        <v>1217</v>
      </c>
      <c r="X58" s="133" t="s">
        <v>643</v>
      </c>
      <c r="Y58" s="82" t="s">
        <v>644</v>
      </c>
      <c r="Z58" s="138" t="s">
        <v>645</v>
      </c>
      <c r="AA58" s="5" t="s">
        <v>646</v>
      </c>
      <c r="AB58" s="5" t="s">
        <v>647</v>
      </c>
      <c r="AC58" s="5" t="s">
        <v>121</v>
      </c>
      <c r="AD58" s="127">
        <v>1850831051158</v>
      </c>
      <c r="AE58" s="71" t="s">
        <v>649</v>
      </c>
      <c r="AF58" s="13">
        <v>2764</v>
      </c>
      <c r="AG58" s="2">
        <v>2666</v>
      </c>
      <c r="AH58" s="13">
        <v>2764</v>
      </c>
      <c r="AI58" s="2">
        <v>2486</v>
      </c>
      <c r="AJ58" s="2">
        <v>2764.8</v>
      </c>
      <c r="AK58" s="2">
        <v>2945</v>
      </c>
      <c r="AL58" s="20">
        <f t="shared" si="22"/>
        <v>8292.8</v>
      </c>
      <c r="AM58" s="20">
        <f t="shared" si="22"/>
        <v>8097</v>
      </c>
      <c r="AN58" s="21">
        <f t="shared" si="1"/>
        <v>195.79999999999927</v>
      </c>
      <c r="AO58" s="20">
        <v>2795.2</v>
      </c>
      <c r="AP58" s="22">
        <v>2693</v>
      </c>
      <c r="AQ58" s="56">
        <f t="shared" si="12"/>
        <v>102.19999999999982</v>
      </c>
      <c r="AR58" s="20">
        <v>2795.2</v>
      </c>
      <c r="AS58" s="20">
        <v>2795.2</v>
      </c>
      <c r="AT58" s="24"/>
      <c r="AU58" s="14">
        <f t="shared" si="13"/>
        <v>2795.2</v>
      </c>
      <c r="AV58" s="20">
        <v>2795.2</v>
      </c>
      <c r="AW58" s="13">
        <f t="shared" si="14"/>
        <v>5692.599999999999</v>
      </c>
      <c r="AX58" s="25"/>
      <c r="AY58" s="25">
        <f t="shared" si="2"/>
        <v>5692.599999999999</v>
      </c>
      <c r="AZ58" s="14">
        <f t="shared" si="3"/>
        <v>8385.599999999999</v>
      </c>
      <c r="BA58" s="20">
        <f t="shared" si="4"/>
        <v>2693</v>
      </c>
      <c r="BB58" s="21">
        <f t="shared" si="5"/>
        <v>5692.5999999999985</v>
      </c>
      <c r="BC58" s="2">
        <v>4800</v>
      </c>
      <c r="BD58" s="2"/>
      <c r="BE58" s="2">
        <f t="shared" si="15"/>
        <v>4800</v>
      </c>
      <c r="BF58" s="2">
        <v>4800</v>
      </c>
      <c r="BG58" s="2"/>
      <c r="BH58" s="28"/>
      <c r="BI58" s="13">
        <f t="shared" si="16"/>
        <v>0</v>
      </c>
      <c r="BJ58" s="2">
        <v>4800</v>
      </c>
      <c r="BK58" s="13">
        <f t="shared" si="17"/>
        <v>9600</v>
      </c>
      <c r="BL58" s="29"/>
      <c r="BM58" s="29">
        <f t="shared" si="18"/>
        <v>9600</v>
      </c>
      <c r="BN58" s="14">
        <f t="shared" si="6"/>
        <v>14400</v>
      </c>
      <c r="BO58" s="20">
        <f t="shared" si="19"/>
        <v>0</v>
      </c>
      <c r="BP58" s="20">
        <f t="shared" si="7"/>
        <v>14400</v>
      </c>
      <c r="BQ58" s="2">
        <v>4800</v>
      </c>
      <c r="BR58" s="2"/>
      <c r="BS58" s="18">
        <f t="shared" si="8"/>
        <v>4800</v>
      </c>
      <c r="BT58" s="13">
        <v>4460</v>
      </c>
      <c r="BU58" s="2"/>
      <c r="BV58" s="2"/>
      <c r="BW58" s="2"/>
      <c r="BX58" s="18">
        <f t="shared" si="20"/>
        <v>0</v>
      </c>
      <c r="BY58" s="13">
        <v>0</v>
      </c>
      <c r="BZ58" s="13"/>
      <c r="CA58" s="2"/>
      <c r="CB58" s="2">
        <f t="shared" si="21"/>
        <v>0</v>
      </c>
      <c r="CC58" s="14">
        <f t="shared" si="9"/>
        <v>9260</v>
      </c>
      <c r="CD58" s="14">
        <f t="shared" si="10"/>
        <v>23660</v>
      </c>
      <c r="CE58" s="20">
        <f t="shared" si="11"/>
        <v>20050</v>
      </c>
      <c r="CF58" s="6">
        <v>20701</v>
      </c>
      <c r="CG58" s="6">
        <v>6505</v>
      </c>
      <c r="CH58" s="6"/>
      <c r="CI58" s="6"/>
      <c r="CJ58" s="6"/>
      <c r="CK58" s="6"/>
      <c r="CL58" s="6"/>
      <c r="CM58" s="6"/>
      <c r="CN58" s="6"/>
      <c r="CO58" s="6"/>
    </row>
    <row r="59" spans="1:94" ht="15.75">
      <c r="A59" s="5">
        <v>58</v>
      </c>
      <c r="B59" s="72" t="s">
        <v>1018</v>
      </c>
      <c r="C59" s="9" t="s">
        <v>71</v>
      </c>
      <c r="D59" s="9" t="s">
        <v>1019</v>
      </c>
      <c r="E59" s="79" t="s">
        <v>1020</v>
      </c>
      <c r="F59" s="80" t="s">
        <v>1030</v>
      </c>
      <c r="G59" s="9">
        <v>1011</v>
      </c>
      <c r="H59" s="75" t="s">
        <v>1340</v>
      </c>
      <c r="I59" s="9" t="s">
        <v>1021</v>
      </c>
      <c r="J59" s="76">
        <v>44659</v>
      </c>
      <c r="K59" s="9" t="s">
        <v>1022</v>
      </c>
      <c r="L59" s="99" t="s">
        <v>58</v>
      </c>
      <c r="M59" s="124">
        <v>22262975</v>
      </c>
      <c r="N59" s="9" t="s">
        <v>1023</v>
      </c>
      <c r="O59" s="79" t="s">
        <v>59</v>
      </c>
      <c r="P59" s="9" t="s">
        <v>1024</v>
      </c>
      <c r="Q59" s="9">
        <v>15</v>
      </c>
      <c r="R59" s="9">
        <v>0</v>
      </c>
      <c r="S59" s="9"/>
      <c r="T59" s="9"/>
      <c r="U59" s="9"/>
      <c r="V59" s="9" t="s">
        <v>1025</v>
      </c>
      <c r="W59" s="9" t="s">
        <v>1026</v>
      </c>
      <c r="X59" s="134">
        <v>759522</v>
      </c>
      <c r="Y59" s="9" t="s">
        <v>1027</v>
      </c>
      <c r="Z59" s="72" t="s">
        <v>886</v>
      </c>
      <c r="AA59" s="9" t="s">
        <v>1073</v>
      </c>
      <c r="AB59" s="9" t="s">
        <v>1029</v>
      </c>
      <c r="AC59" s="9" t="s">
        <v>121</v>
      </c>
      <c r="AD59" s="128">
        <v>2740404301985</v>
      </c>
      <c r="AE59" s="9" t="s">
        <v>1028</v>
      </c>
      <c r="AF59" s="13">
        <v>2764</v>
      </c>
      <c r="AG59" s="2">
        <v>2761</v>
      </c>
      <c r="AH59" s="13">
        <v>2764</v>
      </c>
      <c r="AI59" s="14">
        <v>2733</v>
      </c>
      <c r="AJ59" s="2">
        <v>2764.8</v>
      </c>
      <c r="AK59" s="2">
        <v>2626</v>
      </c>
      <c r="AL59" s="35">
        <f t="shared" si="22"/>
        <v>8292.8</v>
      </c>
      <c r="AM59" s="35">
        <f t="shared" si="22"/>
        <v>8120</v>
      </c>
      <c r="AN59" s="36">
        <f t="shared" si="1"/>
        <v>172.79999999999927</v>
      </c>
      <c r="AO59" s="20">
        <v>2795.2</v>
      </c>
      <c r="AP59" s="22">
        <v>1876</v>
      </c>
      <c r="AQ59" s="56">
        <f t="shared" si="12"/>
        <v>919.1999999999998</v>
      </c>
      <c r="AR59" s="20">
        <v>2795.2</v>
      </c>
      <c r="AS59" s="20">
        <v>2795.2</v>
      </c>
      <c r="AT59" s="14"/>
      <c r="AU59" s="14">
        <f t="shared" si="13"/>
        <v>2795.2</v>
      </c>
      <c r="AV59" s="20">
        <v>2795.2</v>
      </c>
      <c r="AW59" s="13">
        <f t="shared" si="14"/>
        <v>6509.599999999999</v>
      </c>
      <c r="AX59" s="14"/>
      <c r="AY59" s="26">
        <f t="shared" si="2"/>
        <v>6509.599999999999</v>
      </c>
      <c r="AZ59" s="14">
        <f t="shared" si="3"/>
        <v>8385.599999999999</v>
      </c>
      <c r="BA59" s="35">
        <f t="shared" si="4"/>
        <v>1876</v>
      </c>
      <c r="BB59" s="42">
        <f t="shared" si="5"/>
        <v>6509.5999999999985</v>
      </c>
      <c r="BC59" s="33">
        <v>4800</v>
      </c>
      <c r="BD59" s="14"/>
      <c r="BE59" s="2">
        <f t="shared" si="15"/>
        <v>4800</v>
      </c>
      <c r="BF59" s="33">
        <v>4800</v>
      </c>
      <c r="BG59" s="33"/>
      <c r="BH59" s="43"/>
      <c r="BI59" s="13">
        <f t="shared" si="16"/>
        <v>0</v>
      </c>
      <c r="BJ59" s="33">
        <v>4800</v>
      </c>
      <c r="BK59" s="13">
        <f t="shared" si="17"/>
        <v>9600</v>
      </c>
      <c r="BL59" s="29"/>
      <c r="BM59" s="29">
        <f t="shared" si="18"/>
        <v>9600</v>
      </c>
      <c r="BN59" s="14">
        <f t="shared" si="6"/>
        <v>14400</v>
      </c>
      <c r="BO59" s="35">
        <f t="shared" si="19"/>
        <v>0</v>
      </c>
      <c r="BP59" s="35">
        <f t="shared" si="7"/>
        <v>14400</v>
      </c>
      <c r="BQ59" s="33">
        <v>4800</v>
      </c>
      <c r="BR59" s="14"/>
      <c r="BS59" s="41">
        <f t="shared" si="8"/>
        <v>4800</v>
      </c>
      <c r="BT59" s="13">
        <v>4460</v>
      </c>
      <c r="BU59" s="28"/>
      <c r="BV59" s="13"/>
      <c r="BW59" s="44"/>
      <c r="BX59" s="3">
        <f t="shared" si="20"/>
        <v>0</v>
      </c>
      <c r="BY59" s="13">
        <v>0</v>
      </c>
      <c r="BZ59" s="13"/>
      <c r="CA59" s="2"/>
      <c r="CB59" s="2">
        <f t="shared" si="21"/>
        <v>0</v>
      </c>
      <c r="CC59" s="14">
        <f t="shared" si="9"/>
        <v>9260</v>
      </c>
      <c r="CD59" s="14">
        <f t="shared" si="10"/>
        <v>23660</v>
      </c>
      <c r="CE59" s="20">
        <f t="shared" si="11"/>
        <v>19256</v>
      </c>
      <c r="CF59" s="5">
        <v>20702</v>
      </c>
      <c r="CG59" s="5">
        <v>6506</v>
      </c>
      <c r="CH59" s="9"/>
      <c r="CI59" s="9"/>
      <c r="CJ59" s="9"/>
      <c r="CK59" s="9"/>
      <c r="CL59" s="9"/>
      <c r="CM59" s="9"/>
      <c r="CN59" s="9"/>
      <c r="CO59" s="9"/>
      <c r="CP59" s="9"/>
    </row>
    <row r="60" spans="1:93" ht="19.5" customHeight="1">
      <c r="A60" s="5">
        <v>59</v>
      </c>
      <c r="B60" s="5" t="s">
        <v>496</v>
      </c>
      <c r="C60" s="5" t="s">
        <v>71</v>
      </c>
      <c r="D60" s="5" t="s">
        <v>497</v>
      </c>
      <c r="E60" s="82" t="s">
        <v>498</v>
      </c>
      <c r="F60" s="97" t="s">
        <v>505</v>
      </c>
      <c r="G60" s="5">
        <v>594</v>
      </c>
      <c r="H60" s="75" t="s">
        <v>1340</v>
      </c>
      <c r="I60" s="5" t="s">
        <v>1261</v>
      </c>
      <c r="J60" s="98">
        <v>44406</v>
      </c>
      <c r="K60" s="6" t="s">
        <v>1135</v>
      </c>
      <c r="L60" s="6" t="s">
        <v>1136</v>
      </c>
      <c r="M60" s="124">
        <v>19165239</v>
      </c>
      <c r="N60" s="5" t="s">
        <v>499</v>
      </c>
      <c r="O60" s="95" t="s">
        <v>59</v>
      </c>
      <c r="P60" s="6" t="s">
        <v>1297</v>
      </c>
      <c r="Q60" s="5">
        <v>15</v>
      </c>
      <c r="R60" s="5">
        <v>0</v>
      </c>
      <c r="S60" s="96" t="s">
        <v>61</v>
      </c>
      <c r="T60" s="96" t="s">
        <v>61</v>
      </c>
      <c r="U60" s="94" t="s">
        <v>1226</v>
      </c>
      <c r="V60" s="6" t="s">
        <v>1137</v>
      </c>
      <c r="W60" s="6" t="s">
        <v>1138</v>
      </c>
      <c r="X60" s="133" t="s">
        <v>500</v>
      </c>
      <c r="Y60" s="82" t="s">
        <v>501</v>
      </c>
      <c r="Z60" s="138" t="s">
        <v>502</v>
      </c>
      <c r="AA60" s="5" t="s">
        <v>503</v>
      </c>
      <c r="AB60" s="5" t="s">
        <v>504</v>
      </c>
      <c r="AC60" s="5" t="s">
        <v>121</v>
      </c>
      <c r="AD60" s="127">
        <v>1840714303912</v>
      </c>
      <c r="AE60" s="71" t="s">
        <v>506</v>
      </c>
      <c r="AF60" s="13">
        <v>11747</v>
      </c>
      <c r="AG60" s="2">
        <v>11740</v>
      </c>
      <c r="AH60" s="13">
        <v>11747</v>
      </c>
      <c r="AI60" s="20">
        <v>11612</v>
      </c>
      <c r="AJ60" s="20">
        <v>11750.4</v>
      </c>
      <c r="AK60" s="20">
        <v>11535</v>
      </c>
      <c r="AL60" s="20">
        <f t="shared" si="22"/>
        <v>35244.4</v>
      </c>
      <c r="AM60" s="20">
        <f t="shared" si="22"/>
        <v>34887</v>
      </c>
      <c r="AN60" s="21">
        <f t="shared" si="1"/>
        <v>357.40000000000146</v>
      </c>
      <c r="AO60" s="20">
        <v>11879.6</v>
      </c>
      <c r="AP60" s="22">
        <v>9763</v>
      </c>
      <c r="AQ60" s="56">
        <f t="shared" si="12"/>
        <v>2116.6000000000004</v>
      </c>
      <c r="AR60" s="20">
        <v>11879.6</v>
      </c>
      <c r="AS60" s="20">
        <v>11879.6</v>
      </c>
      <c r="AT60" s="24"/>
      <c r="AU60" s="23">
        <f t="shared" si="13"/>
        <v>11879.6</v>
      </c>
      <c r="AV60" s="20">
        <v>11879.6</v>
      </c>
      <c r="AW60" s="13">
        <f t="shared" si="14"/>
        <v>25875.800000000003</v>
      </c>
      <c r="AX60" s="25"/>
      <c r="AY60" s="25">
        <f t="shared" si="2"/>
        <v>25875.800000000003</v>
      </c>
      <c r="AZ60" s="14">
        <f t="shared" si="3"/>
        <v>35638.8</v>
      </c>
      <c r="BA60" s="20">
        <f t="shared" si="4"/>
        <v>9763</v>
      </c>
      <c r="BB60" s="21">
        <f t="shared" si="5"/>
        <v>25875.800000000003</v>
      </c>
      <c r="BC60" s="20">
        <v>20400</v>
      </c>
      <c r="BD60" s="20"/>
      <c r="BE60" s="2">
        <f t="shared" si="15"/>
        <v>20400</v>
      </c>
      <c r="BF60" s="20">
        <v>20400</v>
      </c>
      <c r="BG60" s="20"/>
      <c r="BH60" s="22"/>
      <c r="BI60" s="30">
        <f t="shared" si="16"/>
        <v>0</v>
      </c>
      <c r="BJ60" s="20">
        <v>20400</v>
      </c>
      <c r="BK60" s="13">
        <f t="shared" si="17"/>
        <v>40800</v>
      </c>
      <c r="BL60" s="25"/>
      <c r="BM60" s="31">
        <f t="shared" si="18"/>
        <v>40800</v>
      </c>
      <c r="BN60" s="14">
        <f t="shared" si="6"/>
        <v>61200</v>
      </c>
      <c r="BO60" s="20">
        <f t="shared" si="19"/>
        <v>0</v>
      </c>
      <c r="BP60" s="27">
        <f t="shared" si="7"/>
        <v>61200</v>
      </c>
      <c r="BQ60" s="20">
        <v>20400</v>
      </c>
      <c r="BR60" s="20"/>
      <c r="BS60" s="18">
        <f t="shared" si="8"/>
        <v>20400</v>
      </c>
      <c r="BT60" s="13">
        <v>18955</v>
      </c>
      <c r="BU60" s="2"/>
      <c r="BV60" s="2"/>
      <c r="BW60" s="2"/>
      <c r="BX60" s="3">
        <f t="shared" si="20"/>
        <v>0</v>
      </c>
      <c r="BY60" s="13">
        <v>0</v>
      </c>
      <c r="BZ60" s="13"/>
      <c r="CA60" s="2"/>
      <c r="CB60" s="2">
        <f t="shared" si="21"/>
        <v>0</v>
      </c>
      <c r="CC60" s="14">
        <f t="shared" si="9"/>
        <v>39355</v>
      </c>
      <c r="CD60" s="14">
        <f t="shared" si="10"/>
        <v>100555</v>
      </c>
      <c r="CE60" s="20">
        <f t="shared" si="11"/>
        <v>84005</v>
      </c>
      <c r="CF60" s="6">
        <v>20703</v>
      </c>
      <c r="CG60" s="6">
        <v>6507</v>
      </c>
      <c r="CH60" s="5"/>
      <c r="CI60" s="5"/>
      <c r="CJ60" s="5"/>
      <c r="CK60" s="5"/>
      <c r="CL60" s="5"/>
      <c r="CM60" s="5"/>
      <c r="CN60" s="5"/>
      <c r="CO60" s="5"/>
    </row>
    <row r="61" spans="1:93" ht="18.75" customHeight="1">
      <c r="A61" s="5">
        <v>60</v>
      </c>
      <c r="B61" s="5" t="s">
        <v>334</v>
      </c>
      <c r="C61" s="5" t="s">
        <v>71</v>
      </c>
      <c r="D61" s="5" t="s">
        <v>335</v>
      </c>
      <c r="E61" s="82" t="s">
        <v>336</v>
      </c>
      <c r="F61" s="97" t="s">
        <v>344</v>
      </c>
      <c r="G61" s="5">
        <v>997</v>
      </c>
      <c r="H61" s="75" t="s">
        <v>1340</v>
      </c>
      <c r="I61" s="5" t="s">
        <v>1242</v>
      </c>
      <c r="J61" s="8">
        <v>44700</v>
      </c>
      <c r="K61" s="105" t="s">
        <v>1204</v>
      </c>
      <c r="L61" s="107" t="s">
        <v>1205</v>
      </c>
      <c r="M61" s="124">
        <v>34682280</v>
      </c>
      <c r="N61" s="5" t="s">
        <v>337</v>
      </c>
      <c r="O61" s="95" t="s">
        <v>59</v>
      </c>
      <c r="P61" s="6" t="s">
        <v>338</v>
      </c>
      <c r="Q61" s="5">
        <v>15</v>
      </c>
      <c r="R61" s="5"/>
      <c r="S61" s="96"/>
      <c r="T61" s="96"/>
      <c r="U61" s="96" t="s">
        <v>61</v>
      </c>
      <c r="V61" s="6" t="s">
        <v>1206</v>
      </c>
      <c r="W61" s="6" t="s">
        <v>1207</v>
      </c>
      <c r="X61" s="133" t="s">
        <v>339</v>
      </c>
      <c r="Y61" s="82" t="s">
        <v>340</v>
      </c>
      <c r="Z61" s="138" t="s">
        <v>341</v>
      </c>
      <c r="AA61" s="5" t="s">
        <v>342</v>
      </c>
      <c r="AB61" s="5" t="s">
        <v>343</v>
      </c>
      <c r="AC61" s="5" t="s">
        <v>121</v>
      </c>
      <c r="AD61" s="127">
        <v>1860701303958</v>
      </c>
      <c r="AE61" s="71" t="s">
        <v>345</v>
      </c>
      <c r="AF61" s="13">
        <v>6219</v>
      </c>
      <c r="AG61" s="2">
        <v>5948</v>
      </c>
      <c r="AH61" s="13">
        <v>6219</v>
      </c>
      <c r="AI61" s="2">
        <v>6210</v>
      </c>
      <c r="AJ61" s="2">
        <v>6220.8</v>
      </c>
      <c r="AK61" s="2">
        <v>6207</v>
      </c>
      <c r="AL61" s="20">
        <f t="shared" si="22"/>
        <v>18658.8</v>
      </c>
      <c r="AM61" s="20">
        <f t="shared" si="22"/>
        <v>18365</v>
      </c>
      <c r="AN61" s="21">
        <f t="shared" si="1"/>
        <v>293.7999999999993</v>
      </c>
      <c r="AO61" s="20">
        <v>6289.2</v>
      </c>
      <c r="AP61" s="22">
        <v>6285</v>
      </c>
      <c r="AQ61" s="56">
        <f t="shared" si="12"/>
        <v>4.199999999999818</v>
      </c>
      <c r="AR61" s="20">
        <v>6289.2</v>
      </c>
      <c r="AS61" s="20">
        <v>6289.2</v>
      </c>
      <c r="AT61" s="24"/>
      <c r="AU61" s="23">
        <f t="shared" si="13"/>
        <v>6289.2</v>
      </c>
      <c r="AV61" s="20">
        <v>6289.2</v>
      </c>
      <c r="AW61" s="13">
        <f t="shared" si="14"/>
        <v>12582.599999999999</v>
      </c>
      <c r="AX61" s="25"/>
      <c r="AY61" s="25">
        <f t="shared" si="2"/>
        <v>12582.599999999999</v>
      </c>
      <c r="AZ61" s="14">
        <f t="shared" si="3"/>
        <v>18867.6</v>
      </c>
      <c r="BA61" s="20">
        <f t="shared" si="4"/>
        <v>6285</v>
      </c>
      <c r="BB61" s="21">
        <f t="shared" si="5"/>
        <v>12582.599999999999</v>
      </c>
      <c r="BC61" s="2">
        <v>10800</v>
      </c>
      <c r="BD61" s="2"/>
      <c r="BE61" s="2">
        <f t="shared" si="15"/>
        <v>10800</v>
      </c>
      <c r="BF61" s="2">
        <v>10800</v>
      </c>
      <c r="BG61" s="2"/>
      <c r="BH61" s="28"/>
      <c r="BI61" s="30">
        <f t="shared" si="16"/>
        <v>0</v>
      </c>
      <c r="BJ61" s="2">
        <v>10800</v>
      </c>
      <c r="BK61" s="13">
        <f t="shared" si="17"/>
        <v>21600</v>
      </c>
      <c r="BL61" s="29"/>
      <c r="BM61" s="31">
        <f t="shared" si="18"/>
        <v>21600</v>
      </c>
      <c r="BN61" s="14">
        <f t="shared" si="6"/>
        <v>32400</v>
      </c>
      <c r="BO61" s="20">
        <f t="shared" si="19"/>
        <v>0</v>
      </c>
      <c r="BP61" s="27">
        <f t="shared" si="7"/>
        <v>32400</v>
      </c>
      <c r="BQ61" s="2">
        <v>10800</v>
      </c>
      <c r="BR61" s="2"/>
      <c r="BS61" s="3">
        <f t="shared" si="8"/>
        <v>10800</v>
      </c>
      <c r="BT61" s="13">
        <v>10035</v>
      </c>
      <c r="BU61" s="2"/>
      <c r="BV61" s="2"/>
      <c r="BW61" s="2"/>
      <c r="BX61" s="3">
        <f t="shared" si="20"/>
        <v>0</v>
      </c>
      <c r="BY61" s="13">
        <v>0</v>
      </c>
      <c r="BZ61" s="13"/>
      <c r="CA61" s="2"/>
      <c r="CB61" s="2">
        <f t="shared" si="21"/>
        <v>0</v>
      </c>
      <c r="CC61" s="14">
        <f t="shared" si="9"/>
        <v>20835</v>
      </c>
      <c r="CD61" s="14">
        <f t="shared" si="10"/>
        <v>53235</v>
      </c>
      <c r="CE61" s="20">
        <f t="shared" si="11"/>
        <v>45485</v>
      </c>
      <c r="CF61" s="5">
        <v>20704</v>
      </c>
      <c r="CG61" s="5">
        <v>6508</v>
      </c>
      <c r="CH61" s="6"/>
      <c r="CI61" s="6"/>
      <c r="CJ61" s="6"/>
      <c r="CK61" s="6"/>
      <c r="CL61" s="6"/>
      <c r="CM61" s="6"/>
      <c r="CN61" s="6"/>
      <c r="CO61" s="6"/>
    </row>
    <row r="62" spans="1:94" ht="15.75">
      <c r="A62" s="5">
        <v>61</v>
      </c>
      <c r="B62" s="72" t="s">
        <v>928</v>
      </c>
      <c r="C62" s="9" t="s">
        <v>71</v>
      </c>
      <c r="D62" s="9" t="s">
        <v>219</v>
      </c>
      <c r="E62" s="79" t="s">
        <v>930</v>
      </c>
      <c r="F62" s="80" t="s">
        <v>937</v>
      </c>
      <c r="G62" s="9">
        <v>1017</v>
      </c>
      <c r="H62" s="75" t="s">
        <v>1340</v>
      </c>
      <c r="I62" s="9" t="s">
        <v>931</v>
      </c>
      <c r="J62" s="76">
        <v>44666</v>
      </c>
      <c r="K62" s="9" t="s">
        <v>932</v>
      </c>
      <c r="L62" s="99" t="s">
        <v>58</v>
      </c>
      <c r="M62" s="124">
        <v>44578651</v>
      </c>
      <c r="N62" s="9" t="s">
        <v>933</v>
      </c>
      <c r="O62" s="79" t="s">
        <v>59</v>
      </c>
      <c r="P62" s="9" t="s">
        <v>1289</v>
      </c>
      <c r="Q62" s="9">
        <v>15</v>
      </c>
      <c r="R62" s="9">
        <v>0</v>
      </c>
      <c r="S62" s="9"/>
      <c r="T62" s="9"/>
      <c r="U62" s="9"/>
      <c r="V62" s="9" t="s">
        <v>1189</v>
      </c>
      <c r="W62" s="9" t="s">
        <v>1190</v>
      </c>
      <c r="X62" s="134" t="s">
        <v>934</v>
      </c>
      <c r="Y62" s="9" t="s">
        <v>935</v>
      </c>
      <c r="Z62" s="72" t="s">
        <v>892</v>
      </c>
      <c r="AA62" s="9" t="s">
        <v>1079</v>
      </c>
      <c r="AB62" s="9" t="s">
        <v>936</v>
      </c>
      <c r="AC62" s="9" t="s">
        <v>121</v>
      </c>
      <c r="AD62" s="128">
        <v>2840604303966</v>
      </c>
      <c r="AE62" s="72" t="s">
        <v>928</v>
      </c>
      <c r="AF62" s="13">
        <v>2764</v>
      </c>
      <c r="AG62" s="2">
        <v>2593</v>
      </c>
      <c r="AH62" s="13">
        <v>2764</v>
      </c>
      <c r="AI62" s="14">
        <v>2703</v>
      </c>
      <c r="AJ62" s="2">
        <v>2764.8</v>
      </c>
      <c r="AK62" s="2">
        <v>2650</v>
      </c>
      <c r="AL62" s="35">
        <f t="shared" si="22"/>
        <v>8292.8</v>
      </c>
      <c r="AM62" s="35">
        <f t="shared" si="22"/>
        <v>7946</v>
      </c>
      <c r="AN62" s="36">
        <f t="shared" si="1"/>
        <v>346.7999999999993</v>
      </c>
      <c r="AO62" s="20">
        <v>2795.2</v>
      </c>
      <c r="AP62" s="22">
        <v>2712</v>
      </c>
      <c r="AQ62" s="56">
        <f t="shared" si="12"/>
        <v>83.19999999999982</v>
      </c>
      <c r="AR62" s="20">
        <v>2795.2</v>
      </c>
      <c r="AS62" s="20">
        <v>2795.2</v>
      </c>
      <c r="AT62" s="14"/>
      <c r="AU62" s="23">
        <f t="shared" si="13"/>
        <v>2795.2</v>
      </c>
      <c r="AV62" s="20">
        <v>2795.2</v>
      </c>
      <c r="AW62" s="13">
        <f t="shared" si="14"/>
        <v>5673.599999999999</v>
      </c>
      <c r="AX62" s="14"/>
      <c r="AY62" s="25">
        <f t="shared" si="2"/>
        <v>5673.599999999999</v>
      </c>
      <c r="AZ62" s="14">
        <f t="shared" si="3"/>
        <v>8385.599999999999</v>
      </c>
      <c r="BA62" s="35">
        <f t="shared" si="4"/>
        <v>2712</v>
      </c>
      <c r="BB62" s="36">
        <f t="shared" si="5"/>
        <v>5673.5999999999985</v>
      </c>
      <c r="BC62" s="33">
        <v>4800</v>
      </c>
      <c r="BD62" s="14"/>
      <c r="BE62" s="2">
        <f t="shared" si="15"/>
        <v>4800</v>
      </c>
      <c r="BF62" s="33">
        <v>4800</v>
      </c>
      <c r="BG62" s="33"/>
      <c r="BH62" s="43"/>
      <c r="BI62" s="13">
        <f t="shared" si="16"/>
        <v>0</v>
      </c>
      <c r="BJ62" s="33">
        <v>4800</v>
      </c>
      <c r="BK62" s="13">
        <f t="shared" si="17"/>
        <v>9600</v>
      </c>
      <c r="BL62" s="29"/>
      <c r="BM62" s="34">
        <f t="shared" si="18"/>
        <v>9600</v>
      </c>
      <c r="BN62" s="14">
        <f t="shared" si="6"/>
        <v>14400</v>
      </c>
      <c r="BO62" s="35">
        <f t="shared" si="19"/>
        <v>0</v>
      </c>
      <c r="BP62" s="35">
        <f t="shared" si="7"/>
        <v>14400</v>
      </c>
      <c r="BQ62" s="33">
        <v>4800</v>
      </c>
      <c r="BR62" s="14"/>
      <c r="BS62" s="45">
        <f t="shared" si="8"/>
        <v>4800</v>
      </c>
      <c r="BT62" s="13">
        <v>4460</v>
      </c>
      <c r="BU62" s="28"/>
      <c r="BV62" s="13"/>
      <c r="BW62" s="44"/>
      <c r="BX62" s="3">
        <f t="shared" si="20"/>
        <v>0</v>
      </c>
      <c r="BY62" s="13">
        <v>0</v>
      </c>
      <c r="BZ62" s="13"/>
      <c r="CA62" s="2"/>
      <c r="CB62" s="2">
        <f t="shared" si="21"/>
        <v>0</v>
      </c>
      <c r="CC62" s="14">
        <f t="shared" si="9"/>
        <v>9260</v>
      </c>
      <c r="CD62" s="14">
        <f t="shared" si="10"/>
        <v>23660</v>
      </c>
      <c r="CE62" s="20">
        <f t="shared" si="11"/>
        <v>19918</v>
      </c>
      <c r="CF62" s="6">
        <v>20705</v>
      </c>
      <c r="CG62" s="6">
        <v>6509</v>
      </c>
      <c r="CH62" s="9"/>
      <c r="CI62" s="9"/>
      <c r="CJ62" s="9"/>
      <c r="CK62" s="9"/>
      <c r="CL62" s="9"/>
      <c r="CM62" s="9"/>
      <c r="CN62" s="9"/>
      <c r="CO62" s="9"/>
      <c r="CP62" s="9"/>
    </row>
    <row r="63" spans="1:93" ht="15.75">
      <c r="A63" s="5">
        <v>62</v>
      </c>
      <c r="B63" s="5" t="s">
        <v>138</v>
      </c>
      <c r="C63" s="5" t="s">
        <v>71</v>
      </c>
      <c r="D63" s="5" t="s">
        <v>139</v>
      </c>
      <c r="E63" s="82" t="s">
        <v>140</v>
      </c>
      <c r="F63" s="97" t="s">
        <v>150</v>
      </c>
      <c r="G63" s="5">
        <v>590</v>
      </c>
      <c r="H63" s="75" t="s">
        <v>1340</v>
      </c>
      <c r="I63" s="5" t="s">
        <v>1157</v>
      </c>
      <c r="J63" s="8">
        <v>44851</v>
      </c>
      <c r="K63" s="7" t="s">
        <v>142</v>
      </c>
      <c r="L63" s="94" t="s">
        <v>58</v>
      </c>
      <c r="M63" s="124">
        <v>26395222</v>
      </c>
      <c r="N63" s="5" t="s">
        <v>143</v>
      </c>
      <c r="O63" s="95" t="s">
        <v>59</v>
      </c>
      <c r="P63" s="5" t="s">
        <v>144</v>
      </c>
      <c r="Q63" s="5">
        <v>15</v>
      </c>
      <c r="R63" s="5">
        <v>0</v>
      </c>
      <c r="S63" s="96" t="s">
        <v>61</v>
      </c>
      <c r="T63" s="96" t="s">
        <v>61</v>
      </c>
      <c r="U63" s="94" t="s">
        <v>1037</v>
      </c>
      <c r="V63" s="5" t="s">
        <v>1180</v>
      </c>
      <c r="W63" s="5" t="s">
        <v>1181</v>
      </c>
      <c r="X63" s="133" t="s">
        <v>145</v>
      </c>
      <c r="Y63" s="82" t="s">
        <v>146</v>
      </c>
      <c r="Z63" s="138" t="s">
        <v>147</v>
      </c>
      <c r="AA63" s="5" t="s">
        <v>148</v>
      </c>
      <c r="AB63" s="5" t="s">
        <v>149</v>
      </c>
      <c r="AC63" s="5" t="s">
        <v>121</v>
      </c>
      <c r="AD63" s="127">
        <v>2730228301965</v>
      </c>
      <c r="AE63" s="71" t="s">
        <v>151</v>
      </c>
      <c r="AF63" s="13">
        <v>2764</v>
      </c>
      <c r="AG63" s="2">
        <v>1680</v>
      </c>
      <c r="AH63" s="13">
        <v>2764</v>
      </c>
      <c r="AI63" s="2">
        <v>1630</v>
      </c>
      <c r="AJ63" s="2">
        <v>2764.8</v>
      </c>
      <c r="AK63" s="2">
        <v>2750</v>
      </c>
      <c r="AL63" s="20">
        <f aca="true" t="shared" si="23" ref="AL63:AM77">SUM(AF63+AH63+AJ63)</f>
        <v>8292.8</v>
      </c>
      <c r="AM63" s="20">
        <f t="shared" si="23"/>
        <v>6060</v>
      </c>
      <c r="AN63" s="21">
        <f t="shared" si="1"/>
        <v>2232.7999999999993</v>
      </c>
      <c r="AO63" s="20">
        <v>2795.2</v>
      </c>
      <c r="AP63" s="22">
        <v>2750</v>
      </c>
      <c r="AQ63" s="56">
        <f t="shared" si="12"/>
        <v>45.19999999999982</v>
      </c>
      <c r="AR63" s="20">
        <v>2795.2</v>
      </c>
      <c r="AS63" s="20">
        <v>2795.2</v>
      </c>
      <c r="AT63" s="24"/>
      <c r="AU63" s="14">
        <f t="shared" si="13"/>
        <v>2795.2</v>
      </c>
      <c r="AV63" s="20">
        <v>2795.2</v>
      </c>
      <c r="AW63" s="13">
        <f t="shared" si="14"/>
        <v>5635.599999999999</v>
      </c>
      <c r="AX63" s="25"/>
      <c r="AY63" s="25">
        <f t="shared" si="2"/>
        <v>5635.599999999999</v>
      </c>
      <c r="AZ63" s="14">
        <f t="shared" si="3"/>
        <v>8385.599999999999</v>
      </c>
      <c r="BA63" s="20">
        <f t="shared" si="4"/>
        <v>2750</v>
      </c>
      <c r="BB63" s="21">
        <f t="shared" si="5"/>
        <v>5635.5999999999985</v>
      </c>
      <c r="BC63" s="2">
        <v>4800</v>
      </c>
      <c r="BD63" s="2"/>
      <c r="BE63" s="2">
        <f t="shared" si="15"/>
        <v>4800</v>
      </c>
      <c r="BF63" s="2">
        <v>4800</v>
      </c>
      <c r="BG63" s="2"/>
      <c r="BH63" s="28"/>
      <c r="BI63" s="30">
        <f t="shared" si="16"/>
        <v>0</v>
      </c>
      <c r="BJ63" s="2">
        <v>4800</v>
      </c>
      <c r="BK63" s="13">
        <f t="shared" si="17"/>
        <v>9600</v>
      </c>
      <c r="BL63" s="29"/>
      <c r="BM63" s="31">
        <f t="shared" si="18"/>
        <v>9600</v>
      </c>
      <c r="BN63" s="14">
        <f t="shared" si="6"/>
        <v>14400</v>
      </c>
      <c r="BO63" s="20">
        <f t="shared" si="19"/>
        <v>0</v>
      </c>
      <c r="BP63" s="27">
        <f t="shared" si="7"/>
        <v>14400</v>
      </c>
      <c r="BQ63" s="2">
        <v>4800</v>
      </c>
      <c r="BR63" s="2"/>
      <c r="BS63" s="18">
        <f t="shared" si="8"/>
        <v>4800</v>
      </c>
      <c r="BT63" s="13">
        <v>4460</v>
      </c>
      <c r="BU63" s="2"/>
      <c r="BV63" s="2"/>
      <c r="BW63" s="2"/>
      <c r="BX63" s="18">
        <f t="shared" si="20"/>
        <v>0</v>
      </c>
      <c r="BY63" s="13">
        <v>0</v>
      </c>
      <c r="BZ63" s="13"/>
      <c r="CA63" s="2"/>
      <c r="CB63" s="2">
        <f t="shared" si="21"/>
        <v>0</v>
      </c>
      <c r="CC63" s="14">
        <f t="shared" si="9"/>
        <v>9260</v>
      </c>
      <c r="CD63" s="14">
        <f t="shared" si="10"/>
        <v>23660</v>
      </c>
      <c r="CE63" s="20">
        <f t="shared" si="11"/>
        <v>18070</v>
      </c>
      <c r="CF63" s="5">
        <v>20706</v>
      </c>
      <c r="CG63" s="5">
        <v>6510</v>
      </c>
      <c r="CH63" s="5"/>
      <c r="CI63" s="5"/>
      <c r="CJ63" s="5"/>
      <c r="CK63" s="5"/>
      <c r="CL63" s="5"/>
      <c r="CM63" s="5"/>
      <c r="CN63" s="5"/>
      <c r="CO63" s="5"/>
    </row>
    <row r="64" spans="1:93" ht="15.75">
      <c r="A64" s="5">
        <v>63</v>
      </c>
      <c r="B64" s="5" t="s">
        <v>152</v>
      </c>
      <c r="C64" s="5" t="s">
        <v>153</v>
      </c>
      <c r="D64" s="5" t="s">
        <v>154</v>
      </c>
      <c r="E64" s="82" t="s">
        <v>155</v>
      </c>
      <c r="F64" s="97" t="s">
        <v>160</v>
      </c>
      <c r="G64" s="5">
        <v>995</v>
      </c>
      <c r="H64" s="75" t="s">
        <v>1340</v>
      </c>
      <c r="I64" s="5" t="s">
        <v>141</v>
      </c>
      <c r="J64" s="8">
        <v>44888</v>
      </c>
      <c r="K64" s="7" t="s">
        <v>156</v>
      </c>
      <c r="L64" s="94" t="s">
        <v>58</v>
      </c>
      <c r="M64" s="124">
        <v>31580455</v>
      </c>
      <c r="N64" s="5" t="s">
        <v>1115</v>
      </c>
      <c r="O64" s="95" t="s">
        <v>59</v>
      </c>
      <c r="P64" s="5" t="s">
        <v>1308</v>
      </c>
      <c r="Q64" s="5">
        <v>15</v>
      </c>
      <c r="R64" s="5"/>
      <c r="S64" s="96"/>
      <c r="T64" s="96"/>
      <c r="U64" s="94" t="s">
        <v>1220</v>
      </c>
      <c r="V64" s="5" t="s">
        <v>1110</v>
      </c>
      <c r="W64" s="5" t="s">
        <v>1111</v>
      </c>
      <c r="X64" s="133" t="s">
        <v>157</v>
      </c>
      <c r="Y64" s="82" t="s">
        <v>1116</v>
      </c>
      <c r="Z64" s="138" t="s">
        <v>158</v>
      </c>
      <c r="AA64" s="5" t="s">
        <v>1104</v>
      </c>
      <c r="AB64" s="5" t="s">
        <v>159</v>
      </c>
      <c r="AC64" s="5" t="s">
        <v>121</v>
      </c>
      <c r="AD64" s="127">
        <v>2880825303919</v>
      </c>
      <c r="AE64" s="71" t="s">
        <v>161</v>
      </c>
      <c r="AF64" s="13">
        <v>4146</v>
      </c>
      <c r="AG64" s="2">
        <v>4100</v>
      </c>
      <c r="AH64" s="13">
        <v>4146</v>
      </c>
      <c r="AI64" s="2">
        <v>4140</v>
      </c>
      <c r="AJ64" s="2">
        <v>4147.2</v>
      </c>
      <c r="AK64" s="2">
        <v>4114</v>
      </c>
      <c r="AL64" s="20">
        <f t="shared" si="23"/>
        <v>12439.2</v>
      </c>
      <c r="AM64" s="20">
        <f t="shared" si="23"/>
        <v>12354</v>
      </c>
      <c r="AN64" s="21">
        <f t="shared" si="1"/>
        <v>85.20000000000073</v>
      </c>
      <c r="AO64" s="20">
        <v>4192.8</v>
      </c>
      <c r="AP64" s="22">
        <v>4183</v>
      </c>
      <c r="AQ64" s="56">
        <f t="shared" si="12"/>
        <v>9.800000000000182</v>
      </c>
      <c r="AR64" s="20">
        <v>4192.8</v>
      </c>
      <c r="AS64" s="20">
        <v>4192.8</v>
      </c>
      <c r="AT64" s="24"/>
      <c r="AU64" s="23">
        <f t="shared" si="13"/>
        <v>4192.8</v>
      </c>
      <c r="AV64" s="20">
        <v>4192.8</v>
      </c>
      <c r="AW64" s="13">
        <f t="shared" si="14"/>
        <v>8395.400000000001</v>
      </c>
      <c r="AX64" s="25"/>
      <c r="AY64" s="25">
        <f>AW64-AX64</f>
        <v>8395.400000000001</v>
      </c>
      <c r="AZ64" s="14">
        <f t="shared" si="3"/>
        <v>12578.400000000001</v>
      </c>
      <c r="BA64" s="20">
        <f t="shared" si="4"/>
        <v>4183</v>
      </c>
      <c r="BB64" s="21">
        <f t="shared" si="5"/>
        <v>8395.400000000001</v>
      </c>
      <c r="BC64" s="2">
        <v>7200</v>
      </c>
      <c r="BD64" s="2"/>
      <c r="BE64" s="2">
        <f t="shared" si="15"/>
        <v>7200</v>
      </c>
      <c r="BF64" s="2">
        <v>7200</v>
      </c>
      <c r="BG64" s="2"/>
      <c r="BH64" s="28"/>
      <c r="BI64" s="30">
        <f t="shared" si="16"/>
        <v>0</v>
      </c>
      <c r="BJ64" s="2">
        <v>7200</v>
      </c>
      <c r="BK64" s="13">
        <f t="shared" si="17"/>
        <v>14400</v>
      </c>
      <c r="BL64" s="29"/>
      <c r="BM64" s="29">
        <f t="shared" si="18"/>
        <v>14400</v>
      </c>
      <c r="BN64" s="14">
        <f t="shared" si="6"/>
        <v>21600</v>
      </c>
      <c r="BO64" s="20">
        <f t="shared" si="19"/>
        <v>0</v>
      </c>
      <c r="BP64" s="20">
        <f>SUM(BN64-BO64)</f>
        <v>21600</v>
      </c>
      <c r="BQ64" s="2">
        <v>7200</v>
      </c>
      <c r="BR64" s="2"/>
      <c r="BS64" s="3">
        <f>BQ64-BR64</f>
        <v>7200</v>
      </c>
      <c r="BT64" s="13">
        <v>6690</v>
      </c>
      <c r="BU64" s="2"/>
      <c r="BV64" s="2"/>
      <c r="BW64" s="2"/>
      <c r="BX64" s="3">
        <f t="shared" si="20"/>
        <v>0</v>
      </c>
      <c r="BY64" s="13">
        <v>0</v>
      </c>
      <c r="BZ64" s="13"/>
      <c r="CA64" s="2"/>
      <c r="CB64" s="2">
        <f t="shared" si="21"/>
        <v>0</v>
      </c>
      <c r="CC64" s="14">
        <f t="shared" si="9"/>
        <v>13890</v>
      </c>
      <c r="CD64" s="14">
        <f t="shared" si="10"/>
        <v>35490</v>
      </c>
      <c r="CE64" s="20">
        <f t="shared" si="11"/>
        <v>30427</v>
      </c>
      <c r="CF64" s="6">
        <v>20707</v>
      </c>
      <c r="CG64" s="6">
        <v>6511</v>
      </c>
      <c r="CH64" s="6"/>
      <c r="CI64" s="6"/>
      <c r="CJ64" s="6"/>
      <c r="CK64" s="6"/>
      <c r="CL64" s="6"/>
      <c r="CM64" s="6"/>
      <c r="CN64" s="6"/>
      <c r="CO64" s="6"/>
    </row>
    <row r="65" spans="1:93" ht="15.75">
      <c r="A65" s="5">
        <v>64</v>
      </c>
      <c r="B65" s="6" t="s">
        <v>482</v>
      </c>
      <c r="C65" s="5" t="s">
        <v>71</v>
      </c>
      <c r="D65" s="5" t="s">
        <v>483</v>
      </c>
      <c r="E65" s="82" t="s">
        <v>484</v>
      </c>
      <c r="F65" s="97" t="s">
        <v>494</v>
      </c>
      <c r="G65" s="5">
        <v>968</v>
      </c>
      <c r="H65" s="75" t="s">
        <v>1340</v>
      </c>
      <c r="I65" s="5" t="s">
        <v>283</v>
      </c>
      <c r="J65" s="8">
        <v>44974</v>
      </c>
      <c r="K65" s="7" t="s">
        <v>486</v>
      </c>
      <c r="L65" s="94" t="s">
        <v>58</v>
      </c>
      <c r="M65" s="124">
        <v>36012510</v>
      </c>
      <c r="N65" s="5" t="s">
        <v>487</v>
      </c>
      <c r="O65" s="95" t="s">
        <v>59</v>
      </c>
      <c r="P65" s="100" t="s">
        <v>85</v>
      </c>
      <c r="Q65" s="5">
        <v>15</v>
      </c>
      <c r="R65" s="5"/>
      <c r="S65" s="96"/>
      <c r="T65" s="96"/>
      <c r="U65" s="96" t="s">
        <v>488</v>
      </c>
      <c r="V65" s="5" t="s">
        <v>1055</v>
      </c>
      <c r="W65" s="5" t="s">
        <v>1056</v>
      </c>
      <c r="X65" s="133" t="s">
        <v>489</v>
      </c>
      <c r="Y65" s="82" t="s">
        <v>490</v>
      </c>
      <c r="Z65" s="138" t="s">
        <v>491</v>
      </c>
      <c r="AA65" s="5" t="s">
        <v>492</v>
      </c>
      <c r="AB65" s="5" t="s">
        <v>493</v>
      </c>
      <c r="AC65" s="5" t="s">
        <v>121</v>
      </c>
      <c r="AD65" s="127">
        <v>2850429303910</v>
      </c>
      <c r="AE65" s="71" t="s">
        <v>495</v>
      </c>
      <c r="AF65" s="13">
        <v>2764</v>
      </c>
      <c r="AG65" s="2">
        <v>2740</v>
      </c>
      <c r="AH65" s="13">
        <v>2764</v>
      </c>
      <c r="AI65" s="2">
        <v>2740</v>
      </c>
      <c r="AJ65" s="2">
        <v>2764.8</v>
      </c>
      <c r="AK65" s="2">
        <v>2702</v>
      </c>
      <c r="AL65" s="20">
        <f t="shared" si="23"/>
        <v>8292.8</v>
      </c>
      <c r="AM65" s="20">
        <f t="shared" si="23"/>
        <v>8182</v>
      </c>
      <c r="AN65" s="21">
        <f t="shared" si="1"/>
        <v>110.79999999999927</v>
      </c>
      <c r="AO65" s="20">
        <v>2795.2</v>
      </c>
      <c r="AP65" s="22">
        <v>2740</v>
      </c>
      <c r="AQ65" s="56">
        <f t="shared" si="12"/>
        <v>55.19999999999982</v>
      </c>
      <c r="AR65" s="20">
        <v>2795.2</v>
      </c>
      <c r="AS65" s="20">
        <v>2795.2</v>
      </c>
      <c r="AT65" s="24"/>
      <c r="AU65" s="14">
        <f>AS65-AT65</f>
        <v>2795.2</v>
      </c>
      <c r="AV65" s="20">
        <v>2795.2</v>
      </c>
      <c r="AW65" s="13">
        <f>AQ65+AU65+AV65</f>
        <v>5645.599999999999</v>
      </c>
      <c r="AX65" s="25"/>
      <c r="AY65" s="25">
        <f>AW65-AX65</f>
        <v>5645.599999999999</v>
      </c>
      <c r="AZ65" s="14">
        <f t="shared" si="3"/>
        <v>8385.599999999999</v>
      </c>
      <c r="BA65" s="20">
        <f t="shared" si="4"/>
        <v>2740</v>
      </c>
      <c r="BB65" s="21">
        <f t="shared" si="5"/>
        <v>5645.5999999999985</v>
      </c>
      <c r="BC65" s="2">
        <v>4800</v>
      </c>
      <c r="BD65" s="2"/>
      <c r="BE65" s="2">
        <f>BC65-BD65</f>
        <v>4800</v>
      </c>
      <c r="BF65" s="2">
        <v>4800</v>
      </c>
      <c r="BG65" s="2"/>
      <c r="BH65" s="28"/>
      <c r="BI65" s="30">
        <f>BG65-BH65</f>
        <v>0</v>
      </c>
      <c r="BJ65" s="2">
        <v>4800</v>
      </c>
      <c r="BK65" s="13">
        <f>BE65+BI65+BJ65</f>
        <v>9600</v>
      </c>
      <c r="BL65" s="29"/>
      <c r="BM65" s="29">
        <f>BK65-BL65</f>
        <v>9600</v>
      </c>
      <c r="BN65" s="14">
        <f t="shared" si="6"/>
        <v>14400</v>
      </c>
      <c r="BO65" s="20">
        <f>BD65+BH65+BL65</f>
        <v>0</v>
      </c>
      <c r="BP65" s="20">
        <f>SUM(BN65-BO65)</f>
        <v>14400</v>
      </c>
      <c r="BQ65" s="2">
        <v>4800</v>
      </c>
      <c r="BR65" s="2"/>
      <c r="BS65" s="3">
        <f>BQ65-BR65</f>
        <v>4800</v>
      </c>
      <c r="BT65" s="13">
        <v>4460</v>
      </c>
      <c r="BU65" s="2"/>
      <c r="BV65" s="2"/>
      <c r="BW65" s="2"/>
      <c r="BX65" s="3">
        <f t="shared" si="20"/>
        <v>0</v>
      </c>
      <c r="BY65" s="13">
        <v>0</v>
      </c>
      <c r="BZ65" s="13"/>
      <c r="CA65" s="2"/>
      <c r="CB65" s="2">
        <f t="shared" si="21"/>
        <v>0</v>
      </c>
      <c r="CC65" s="14">
        <f t="shared" si="9"/>
        <v>9260</v>
      </c>
      <c r="CD65" s="14">
        <f t="shared" si="10"/>
        <v>23660</v>
      </c>
      <c r="CE65" s="20">
        <f t="shared" si="11"/>
        <v>20182</v>
      </c>
      <c r="CF65" s="5">
        <v>20708</v>
      </c>
      <c r="CG65" s="5">
        <v>6512</v>
      </c>
      <c r="CH65" s="6"/>
      <c r="CI65" s="6"/>
      <c r="CJ65" s="6"/>
      <c r="CK65" s="6"/>
      <c r="CL65" s="6"/>
      <c r="CM65" s="6"/>
      <c r="CN65" s="6"/>
      <c r="CO65" s="6"/>
    </row>
    <row r="66" spans="1:93" ht="15.75">
      <c r="A66" s="5">
        <v>65</v>
      </c>
      <c r="B66" s="6" t="s">
        <v>672</v>
      </c>
      <c r="C66" s="5" t="s">
        <v>71</v>
      </c>
      <c r="D66" s="5" t="s">
        <v>373</v>
      </c>
      <c r="E66" s="82" t="s">
        <v>673</v>
      </c>
      <c r="F66" s="97" t="s">
        <v>681</v>
      </c>
      <c r="G66" s="5">
        <v>1005</v>
      </c>
      <c r="H66" s="75" t="s">
        <v>1340</v>
      </c>
      <c r="I66" s="5" t="s">
        <v>1144</v>
      </c>
      <c r="J66" s="8">
        <v>44924</v>
      </c>
      <c r="K66" s="7" t="s">
        <v>674</v>
      </c>
      <c r="L66" s="94" t="s">
        <v>58</v>
      </c>
      <c r="M66" s="124">
        <v>32175787</v>
      </c>
      <c r="N66" s="5" t="s">
        <v>675</v>
      </c>
      <c r="O66" s="95" t="s">
        <v>59</v>
      </c>
      <c r="P66" s="5" t="s">
        <v>180</v>
      </c>
      <c r="Q66" s="5">
        <v>15</v>
      </c>
      <c r="R66" s="5">
        <v>0</v>
      </c>
      <c r="S66" s="96" t="s">
        <v>61</v>
      </c>
      <c r="T66" s="96" t="s">
        <v>61</v>
      </c>
      <c r="U66" s="96" t="s">
        <v>61</v>
      </c>
      <c r="V66" s="5" t="s">
        <v>1108</v>
      </c>
      <c r="W66" s="5" t="s">
        <v>1109</v>
      </c>
      <c r="X66" s="133" t="s">
        <v>676</v>
      </c>
      <c r="Y66" s="82" t="s">
        <v>677</v>
      </c>
      <c r="Z66" s="138" t="s">
        <v>678</v>
      </c>
      <c r="AA66" s="5" t="s">
        <v>679</v>
      </c>
      <c r="AB66" s="5" t="s">
        <v>680</v>
      </c>
      <c r="AC66" s="5" t="s">
        <v>121</v>
      </c>
      <c r="AD66" s="127">
        <v>2690614301990</v>
      </c>
      <c r="AE66" s="71" t="s">
        <v>682</v>
      </c>
      <c r="AF66" s="13">
        <v>2764</v>
      </c>
      <c r="AG66" s="2">
        <v>2572</v>
      </c>
      <c r="AH66" s="13">
        <v>2764</v>
      </c>
      <c r="AI66" s="2">
        <v>2759</v>
      </c>
      <c r="AJ66" s="2">
        <v>2764.8</v>
      </c>
      <c r="AK66" s="2">
        <v>2904</v>
      </c>
      <c r="AL66" s="20">
        <f t="shared" si="23"/>
        <v>8292.8</v>
      </c>
      <c r="AM66" s="20">
        <f t="shared" si="23"/>
        <v>8235</v>
      </c>
      <c r="AN66" s="21">
        <f aca="true" t="shared" si="24" ref="AN66:AN77">SUM(AL66-AM66)</f>
        <v>57.79999999999927</v>
      </c>
      <c r="AO66" s="20">
        <v>2795.2</v>
      </c>
      <c r="AP66" s="22">
        <v>2753</v>
      </c>
      <c r="AQ66" s="56">
        <f t="shared" si="12"/>
        <v>42.19999999999982</v>
      </c>
      <c r="AR66" s="20">
        <v>2795.2</v>
      </c>
      <c r="AS66" s="20">
        <v>2795.2</v>
      </c>
      <c r="AT66" s="24"/>
      <c r="AU66" s="14">
        <f>AS66-AT66</f>
        <v>2795.2</v>
      </c>
      <c r="AV66" s="20">
        <v>2795.2</v>
      </c>
      <c r="AW66" s="13">
        <f>AQ66+AU66+AV66</f>
        <v>5632.599999999999</v>
      </c>
      <c r="AX66" s="25"/>
      <c r="AY66" s="26">
        <f>AW66-AX66</f>
        <v>5632.599999999999</v>
      </c>
      <c r="AZ66" s="14">
        <f t="shared" si="3"/>
        <v>8385.599999999999</v>
      </c>
      <c r="BA66" s="20">
        <f t="shared" si="4"/>
        <v>2753</v>
      </c>
      <c r="BB66" s="27">
        <f t="shared" si="5"/>
        <v>5632.5999999999985</v>
      </c>
      <c r="BC66" s="2">
        <v>4800</v>
      </c>
      <c r="BD66" s="2"/>
      <c r="BE66" s="2">
        <f>BC66-BD66</f>
        <v>4800</v>
      </c>
      <c r="BF66" s="2">
        <v>4800</v>
      </c>
      <c r="BG66" s="2"/>
      <c r="BH66" s="28"/>
      <c r="BI66" s="13">
        <f>BG66-BH66</f>
        <v>0</v>
      </c>
      <c r="BJ66" s="2">
        <v>4800</v>
      </c>
      <c r="BK66" s="13">
        <f>BE66+BI66+BJ66</f>
        <v>9600</v>
      </c>
      <c r="BL66" s="29"/>
      <c r="BM66" s="31">
        <f>BK66-BL66</f>
        <v>9600</v>
      </c>
      <c r="BN66" s="14">
        <f t="shared" si="6"/>
        <v>14400</v>
      </c>
      <c r="BO66" s="20">
        <f>BD66+BH66+BL66</f>
        <v>0</v>
      </c>
      <c r="BP66" s="27">
        <f>SUM(BN66-BO66)</f>
        <v>14400</v>
      </c>
      <c r="BQ66" s="2">
        <v>4800</v>
      </c>
      <c r="BR66" s="2"/>
      <c r="BS66" s="18">
        <f>BQ66-BR66</f>
        <v>4800</v>
      </c>
      <c r="BT66" s="13">
        <v>4460</v>
      </c>
      <c r="BU66" s="2"/>
      <c r="BV66" s="2"/>
      <c r="BW66" s="2"/>
      <c r="BX66" s="3">
        <f t="shared" si="20"/>
        <v>0</v>
      </c>
      <c r="BY66" s="13">
        <v>0</v>
      </c>
      <c r="BZ66" s="13"/>
      <c r="CA66" s="2"/>
      <c r="CB66" s="2">
        <f t="shared" si="21"/>
        <v>0</v>
      </c>
      <c r="CC66" s="14">
        <f t="shared" si="9"/>
        <v>9260</v>
      </c>
      <c r="CD66" s="14">
        <f t="shared" si="10"/>
        <v>23660</v>
      </c>
      <c r="CE66" s="20">
        <f t="shared" si="11"/>
        <v>20248</v>
      </c>
      <c r="CF66" s="6">
        <v>20709</v>
      </c>
      <c r="CG66" s="6">
        <v>6513</v>
      </c>
      <c r="CH66" s="5"/>
      <c r="CI66" s="5"/>
      <c r="CJ66" s="5"/>
      <c r="CK66" s="5"/>
      <c r="CL66" s="5"/>
      <c r="CM66" s="5"/>
      <c r="CN66" s="5"/>
      <c r="CO66" s="5"/>
    </row>
    <row r="67" spans="1:94" ht="15.75">
      <c r="A67" s="116">
        <v>66</v>
      </c>
      <c r="B67" s="108" t="s">
        <v>996</v>
      </c>
      <c r="C67" s="46" t="s">
        <v>71</v>
      </c>
      <c r="D67" s="46" t="s">
        <v>997</v>
      </c>
      <c r="E67" s="109" t="s">
        <v>998</v>
      </c>
      <c r="F67" s="112" t="s">
        <v>1007</v>
      </c>
      <c r="G67" s="46">
        <v>1018</v>
      </c>
      <c r="H67" s="75" t="s">
        <v>1340</v>
      </c>
      <c r="I67" s="46" t="s">
        <v>999</v>
      </c>
      <c r="J67" s="110">
        <v>44666</v>
      </c>
      <c r="K67" s="46" t="s">
        <v>1000</v>
      </c>
      <c r="L67" s="111" t="s">
        <v>58</v>
      </c>
      <c r="M67" s="124">
        <v>41200766</v>
      </c>
      <c r="N67" s="46" t="s">
        <v>1001</v>
      </c>
      <c r="O67" s="109" t="s">
        <v>59</v>
      </c>
      <c r="P67" s="46" t="s">
        <v>100</v>
      </c>
      <c r="Q67" s="46">
        <v>15</v>
      </c>
      <c r="R67" s="46">
        <v>0</v>
      </c>
      <c r="S67" s="46"/>
      <c r="T67" s="46"/>
      <c r="U67" s="46"/>
      <c r="V67" s="46" t="s">
        <v>1002</v>
      </c>
      <c r="W67" s="46" t="s">
        <v>1003</v>
      </c>
      <c r="X67" s="135" t="s">
        <v>1004</v>
      </c>
      <c r="Y67" s="46" t="s">
        <v>1005</v>
      </c>
      <c r="Z67" s="108" t="s">
        <v>893</v>
      </c>
      <c r="AA67" s="46" t="s">
        <v>1080</v>
      </c>
      <c r="AB67" s="46" t="s">
        <v>1006</v>
      </c>
      <c r="AC67" s="46" t="s">
        <v>121</v>
      </c>
      <c r="AD67" s="130">
        <v>1901125303913</v>
      </c>
      <c r="AE67" s="46" t="s">
        <v>996</v>
      </c>
      <c r="AF67" s="13">
        <v>2764</v>
      </c>
      <c r="AG67" s="2">
        <v>2741</v>
      </c>
      <c r="AH67" s="13">
        <v>2764</v>
      </c>
      <c r="AI67" s="47">
        <v>2698</v>
      </c>
      <c r="AJ67" s="2">
        <v>2764.8</v>
      </c>
      <c r="AK67" s="2">
        <v>2756</v>
      </c>
      <c r="AL67" s="35">
        <f t="shared" si="23"/>
        <v>8292.8</v>
      </c>
      <c r="AM67" s="35">
        <f t="shared" si="23"/>
        <v>8195</v>
      </c>
      <c r="AN67" s="36">
        <f t="shared" si="24"/>
        <v>97.79999999999927</v>
      </c>
      <c r="AO67" s="20">
        <v>2795.2</v>
      </c>
      <c r="AP67" s="22">
        <v>2771</v>
      </c>
      <c r="AQ67" s="56">
        <f t="shared" si="12"/>
        <v>24.199999999999818</v>
      </c>
      <c r="AR67" s="20">
        <v>2795.2</v>
      </c>
      <c r="AS67" s="20">
        <v>2795.2</v>
      </c>
      <c r="AT67" s="47"/>
      <c r="AU67" s="47">
        <f>AS67-AT67</f>
        <v>2795.2</v>
      </c>
      <c r="AV67" s="20">
        <v>2795.2</v>
      </c>
      <c r="AW67" s="15">
        <f>AQ67+AU67+AV67</f>
        <v>5614.599999999999</v>
      </c>
      <c r="AX67" s="47"/>
      <c r="AY67" s="40">
        <f>AW67-AX67</f>
        <v>5614.599999999999</v>
      </c>
      <c r="AZ67" s="14">
        <f aca="true" t="shared" si="25" ref="AZ67:AZ77">SUM(AO67+AS67+AV67)</f>
        <v>8385.599999999999</v>
      </c>
      <c r="BA67" s="35">
        <f aca="true" t="shared" si="26" ref="BA67:BA77">SUM(AP67+AT67+AX67)</f>
        <v>2771</v>
      </c>
      <c r="BB67" s="36">
        <f aca="true" t="shared" si="27" ref="BB67:BB77">SUM(AZ67-BA67)</f>
        <v>5614.5999999999985</v>
      </c>
      <c r="BC67" s="39">
        <v>4800</v>
      </c>
      <c r="BD67" s="47"/>
      <c r="BE67" s="10">
        <f>BC67-BD67</f>
        <v>4800</v>
      </c>
      <c r="BF67" s="39">
        <v>4800</v>
      </c>
      <c r="BG67" s="39"/>
      <c r="BH67" s="48"/>
      <c r="BI67" s="15">
        <f>BG67-BH67</f>
        <v>0</v>
      </c>
      <c r="BJ67" s="39">
        <v>4800</v>
      </c>
      <c r="BK67" s="15">
        <f>BE67+BI67+BJ67</f>
        <v>9600</v>
      </c>
      <c r="BL67" s="34"/>
      <c r="BM67" s="15">
        <f>BK67-BL67</f>
        <v>9600</v>
      </c>
      <c r="BN67" s="14">
        <f aca="true" t="shared" si="28" ref="BN67:BN77">BC67+BF67+BJ67</f>
        <v>14400</v>
      </c>
      <c r="BO67" s="47">
        <f>BD67+BH67+BL67</f>
        <v>0</v>
      </c>
      <c r="BP67" s="47">
        <f>SUM(BN67-BO67)</f>
        <v>14400</v>
      </c>
      <c r="BQ67" s="39">
        <v>4800</v>
      </c>
      <c r="BR67" s="47"/>
      <c r="BS67" s="49">
        <f>BQ67-BR67</f>
        <v>4800</v>
      </c>
      <c r="BT67" s="15">
        <v>4460</v>
      </c>
      <c r="BU67" s="50"/>
      <c r="BV67" s="13"/>
      <c r="BW67" s="51"/>
      <c r="BX67" s="3">
        <f t="shared" si="20"/>
        <v>0</v>
      </c>
      <c r="BY67" s="13">
        <v>0</v>
      </c>
      <c r="BZ67" s="13"/>
      <c r="CA67" s="2"/>
      <c r="CB67" s="2">
        <f t="shared" si="21"/>
        <v>0</v>
      </c>
      <c r="CC67" s="14">
        <f aca="true" t="shared" si="29" ref="CC67:CC77">BQ67+BT67+BY67</f>
        <v>9260</v>
      </c>
      <c r="CD67" s="14">
        <f aca="true" t="shared" si="30" ref="CD67:CD81">BC67+BF67+BJ67+BQ67+BT67+BY67</f>
        <v>23660</v>
      </c>
      <c r="CE67" s="35">
        <f aca="true" t="shared" si="31" ref="CE67:CE77">AM67+BA67+BO67+CC67</f>
        <v>20226</v>
      </c>
      <c r="CF67" s="5">
        <v>20710</v>
      </c>
      <c r="CG67" s="5">
        <v>6514</v>
      </c>
      <c r="CH67" s="46"/>
      <c r="CI67" s="46"/>
      <c r="CJ67" s="46"/>
      <c r="CK67" s="46"/>
      <c r="CL67" s="46"/>
      <c r="CM67" s="46"/>
      <c r="CN67" s="46"/>
      <c r="CO67" s="46"/>
      <c r="CP67" s="46"/>
    </row>
    <row r="68" spans="1:93" ht="16.5" customHeight="1">
      <c r="A68" s="9">
        <v>67</v>
      </c>
      <c r="B68" s="9" t="s">
        <v>662</v>
      </c>
      <c r="C68" s="9" t="s">
        <v>1125</v>
      </c>
      <c r="D68" s="9" t="s">
        <v>1126</v>
      </c>
      <c r="E68" s="79" t="s">
        <v>663</v>
      </c>
      <c r="F68" s="159" t="s">
        <v>670</v>
      </c>
      <c r="G68" s="103">
        <v>1001</v>
      </c>
      <c r="H68" s="142" t="s">
        <v>1340</v>
      </c>
      <c r="I68" s="116" t="s">
        <v>1241</v>
      </c>
      <c r="J68" s="119">
        <v>44707</v>
      </c>
      <c r="K68" s="103" t="s">
        <v>664</v>
      </c>
      <c r="L68" s="99" t="s">
        <v>1283</v>
      </c>
      <c r="M68" s="141">
        <v>27467815</v>
      </c>
      <c r="N68" s="116" t="s">
        <v>1127</v>
      </c>
      <c r="O68" s="143" t="s">
        <v>59</v>
      </c>
      <c r="P68" s="12" t="s">
        <v>1301</v>
      </c>
      <c r="Q68" s="116">
        <v>15</v>
      </c>
      <c r="R68" s="116"/>
      <c r="S68" s="114"/>
      <c r="T68" s="114"/>
      <c r="U68" s="114" t="s">
        <v>1182</v>
      </c>
      <c r="V68" s="12" t="s">
        <v>1128</v>
      </c>
      <c r="W68" s="12" t="s">
        <v>1129</v>
      </c>
      <c r="X68" s="144" t="s">
        <v>665</v>
      </c>
      <c r="Y68" s="117" t="s">
        <v>666</v>
      </c>
      <c r="Z68" s="139" t="s">
        <v>667</v>
      </c>
      <c r="AA68" s="116" t="s">
        <v>668</v>
      </c>
      <c r="AB68" s="116" t="s">
        <v>669</v>
      </c>
      <c r="AC68" s="116" t="s">
        <v>121</v>
      </c>
      <c r="AD68" s="128">
        <v>1840619303728</v>
      </c>
      <c r="AE68" s="145" t="s">
        <v>671</v>
      </c>
      <c r="AF68" s="15">
        <v>8292</v>
      </c>
      <c r="AG68" s="10">
        <v>8213</v>
      </c>
      <c r="AH68" s="15">
        <v>8292</v>
      </c>
      <c r="AI68" s="35">
        <v>8230</v>
      </c>
      <c r="AJ68" s="35">
        <v>8294.4</v>
      </c>
      <c r="AK68" s="10">
        <v>8175.8</v>
      </c>
      <c r="AL68" s="35">
        <f t="shared" si="23"/>
        <v>24878.4</v>
      </c>
      <c r="AM68" s="35">
        <f t="shared" si="23"/>
        <v>24618.8</v>
      </c>
      <c r="AN68" s="36">
        <f t="shared" si="24"/>
        <v>259.6000000000022</v>
      </c>
      <c r="AO68" s="35">
        <v>8385.6</v>
      </c>
      <c r="AP68" s="37">
        <v>8254</v>
      </c>
      <c r="AQ68" s="146">
        <f aca="true" t="shared" si="32" ref="AQ68:AQ77">AO68-AP68</f>
        <v>131.60000000000036</v>
      </c>
      <c r="AR68" s="35">
        <v>8385.6</v>
      </c>
      <c r="AS68" s="35">
        <v>8385.6</v>
      </c>
      <c r="AT68" s="38"/>
      <c r="AU68" s="47">
        <f>AS68-AT68</f>
        <v>8385.6</v>
      </c>
      <c r="AV68" s="35">
        <v>8385.6</v>
      </c>
      <c r="AW68" s="15">
        <f>AQ68+AU68+AV68</f>
        <v>16902.800000000003</v>
      </c>
      <c r="AX68" s="40"/>
      <c r="AY68" s="40">
        <f>AW68-AX68</f>
        <v>16902.800000000003</v>
      </c>
      <c r="AZ68" s="47">
        <f t="shared" si="25"/>
        <v>25156.800000000003</v>
      </c>
      <c r="BA68" s="35">
        <f t="shared" si="26"/>
        <v>8254</v>
      </c>
      <c r="BB68" s="36">
        <f t="shared" si="27"/>
        <v>16902.800000000003</v>
      </c>
      <c r="BC68" s="35">
        <v>14400</v>
      </c>
      <c r="BD68" s="35"/>
      <c r="BE68" s="10">
        <f>BC68-BD68</f>
        <v>14400</v>
      </c>
      <c r="BF68" s="35">
        <v>14400</v>
      </c>
      <c r="BG68" s="35"/>
      <c r="BH68" s="37"/>
      <c r="BI68" s="49">
        <f>BG68-BH68</f>
        <v>0</v>
      </c>
      <c r="BJ68" s="35">
        <v>14400</v>
      </c>
      <c r="BK68" s="15">
        <f>BE68+BI68+BJ68</f>
        <v>28800</v>
      </c>
      <c r="BL68" s="34"/>
      <c r="BM68" s="34">
        <f>BK68-BL68</f>
        <v>28800</v>
      </c>
      <c r="BN68" s="47">
        <f t="shared" si="28"/>
        <v>43200</v>
      </c>
      <c r="BO68" s="35">
        <f>BD68+BH68+BL68</f>
        <v>0</v>
      </c>
      <c r="BP68" s="35">
        <f>SUM(BN68-BO68)</f>
        <v>43200</v>
      </c>
      <c r="BQ68" s="35">
        <v>14400</v>
      </c>
      <c r="BR68" s="10"/>
      <c r="BS68" s="41">
        <f>BQ68-BR68</f>
        <v>14400</v>
      </c>
      <c r="BT68" s="15">
        <v>13380</v>
      </c>
      <c r="BU68" s="10"/>
      <c r="BV68" s="10"/>
      <c r="BW68" s="10"/>
      <c r="BX68" s="41">
        <f aca="true" t="shared" si="33" ref="BX68:BX77">BV68-BW68</f>
        <v>0</v>
      </c>
      <c r="BY68" s="15">
        <v>0</v>
      </c>
      <c r="BZ68" s="15"/>
      <c r="CA68" s="10"/>
      <c r="CB68" s="10">
        <f aca="true" t="shared" si="34" ref="CB68:CB77">BZ68-CA68</f>
        <v>0</v>
      </c>
      <c r="CC68" s="47">
        <f t="shared" si="29"/>
        <v>27780</v>
      </c>
      <c r="CD68" s="47">
        <f t="shared" si="30"/>
        <v>70980</v>
      </c>
      <c r="CE68" s="35">
        <f t="shared" si="31"/>
        <v>60652.8</v>
      </c>
      <c r="CF68" s="12">
        <v>20711</v>
      </c>
      <c r="CG68" s="12">
        <v>6515</v>
      </c>
      <c r="CH68" s="12"/>
      <c r="CI68" s="12"/>
      <c r="CJ68" s="12"/>
      <c r="CK68" s="12"/>
      <c r="CL68" s="12"/>
      <c r="CM68" s="12"/>
      <c r="CN68" s="12"/>
      <c r="CO68" s="12"/>
    </row>
    <row r="69" spans="1:85" s="73" customFormat="1" ht="15.75">
      <c r="A69" s="9">
        <v>68</v>
      </c>
      <c r="B69" s="113" t="s">
        <v>1091</v>
      </c>
      <c r="C69" s="9" t="s">
        <v>71</v>
      </c>
      <c r="D69" s="9" t="s">
        <v>847</v>
      </c>
      <c r="E69" s="79" t="s">
        <v>1092</v>
      </c>
      <c r="F69" s="80" t="s">
        <v>1101</v>
      </c>
      <c r="G69" s="158">
        <v>1019</v>
      </c>
      <c r="H69" s="75" t="s">
        <v>1340</v>
      </c>
      <c r="I69" s="9" t="s">
        <v>1093</v>
      </c>
      <c r="J69" s="76">
        <v>44851</v>
      </c>
      <c r="K69" s="9" t="s">
        <v>1112</v>
      </c>
      <c r="L69" s="78" t="s">
        <v>58</v>
      </c>
      <c r="M69" s="124">
        <v>18208617</v>
      </c>
      <c r="N69" s="9"/>
      <c r="O69" s="79" t="s">
        <v>59</v>
      </c>
      <c r="P69" s="9" t="s">
        <v>1094</v>
      </c>
      <c r="Q69" s="9">
        <v>23</v>
      </c>
      <c r="R69" s="9">
        <v>0</v>
      </c>
      <c r="S69" s="9"/>
      <c r="T69" s="9"/>
      <c r="U69" s="9"/>
      <c r="V69" s="9" t="s">
        <v>1095</v>
      </c>
      <c r="W69" s="9" t="s">
        <v>860</v>
      </c>
      <c r="X69" s="134" t="s">
        <v>1098</v>
      </c>
      <c r="Y69" s="9"/>
      <c r="Z69" s="72" t="s">
        <v>1099</v>
      </c>
      <c r="AA69" s="9" t="s">
        <v>853</v>
      </c>
      <c r="AB69" s="9" t="s">
        <v>1100</v>
      </c>
      <c r="AC69" s="9" t="s">
        <v>121</v>
      </c>
      <c r="AD69" s="125">
        <v>2770930301991</v>
      </c>
      <c r="AE69" s="9" t="s">
        <v>857</v>
      </c>
      <c r="AF69" s="13">
        <v>2764</v>
      </c>
      <c r="AG69" s="13">
        <v>2679</v>
      </c>
      <c r="AH69" s="13">
        <v>2764</v>
      </c>
      <c r="AI69" s="14">
        <v>2610</v>
      </c>
      <c r="AJ69" s="14">
        <v>2764.8</v>
      </c>
      <c r="AK69" s="13">
        <v>2616</v>
      </c>
      <c r="AL69" s="14">
        <f t="shared" si="23"/>
        <v>8292.8</v>
      </c>
      <c r="AM69" s="14">
        <f t="shared" si="23"/>
        <v>7905</v>
      </c>
      <c r="AN69" s="52">
        <f t="shared" si="24"/>
        <v>387.7999999999993</v>
      </c>
      <c r="AO69" s="14">
        <v>2795.2</v>
      </c>
      <c r="AP69" s="14">
        <v>2651</v>
      </c>
      <c r="AQ69" s="23">
        <f t="shared" si="32"/>
        <v>144.19999999999982</v>
      </c>
      <c r="AR69" s="14">
        <v>2795.2</v>
      </c>
      <c r="AS69" s="14">
        <v>2795.2</v>
      </c>
      <c r="AT69" s="14"/>
      <c r="AU69" s="14"/>
      <c r="AV69" s="14">
        <v>2795.2</v>
      </c>
      <c r="AW69" s="13"/>
      <c r="AX69" s="14"/>
      <c r="AY69" s="14"/>
      <c r="AZ69" s="14">
        <f t="shared" si="25"/>
        <v>8385.599999999999</v>
      </c>
      <c r="BA69" s="14">
        <f t="shared" si="26"/>
        <v>2651</v>
      </c>
      <c r="BB69" s="52">
        <f t="shared" si="27"/>
        <v>5734.5999999999985</v>
      </c>
      <c r="BC69" s="33">
        <v>4800</v>
      </c>
      <c r="BD69" s="14"/>
      <c r="BE69" s="13">
        <f>BC69-BD69</f>
        <v>4800</v>
      </c>
      <c r="BF69" s="33">
        <v>4800</v>
      </c>
      <c r="BG69" s="33"/>
      <c r="BH69" s="14"/>
      <c r="BI69" s="13"/>
      <c r="BJ69" s="33">
        <v>4800</v>
      </c>
      <c r="BK69" s="13"/>
      <c r="BL69" s="13"/>
      <c r="BM69" s="13"/>
      <c r="BN69" s="14">
        <f t="shared" si="28"/>
        <v>14400</v>
      </c>
      <c r="BO69" s="14"/>
      <c r="BP69" s="14"/>
      <c r="BQ69" s="33">
        <v>4800</v>
      </c>
      <c r="BR69" s="14"/>
      <c r="BS69" s="30"/>
      <c r="BT69" s="13">
        <v>4460</v>
      </c>
      <c r="BU69" s="13"/>
      <c r="BV69" s="13"/>
      <c r="BW69" s="14"/>
      <c r="BX69" s="30">
        <f t="shared" si="33"/>
        <v>0</v>
      </c>
      <c r="BY69" s="13">
        <v>0</v>
      </c>
      <c r="BZ69" s="13"/>
      <c r="CA69" s="13"/>
      <c r="CB69" s="13">
        <f t="shared" si="34"/>
        <v>0</v>
      </c>
      <c r="CC69" s="14">
        <f t="shared" si="29"/>
        <v>9260</v>
      </c>
      <c r="CD69" s="14">
        <f t="shared" si="30"/>
        <v>23660</v>
      </c>
      <c r="CE69" s="156">
        <f t="shared" si="31"/>
        <v>19816</v>
      </c>
      <c r="CF69" s="73">
        <v>20712</v>
      </c>
      <c r="CG69" s="73">
        <v>6516</v>
      </c>
    </row>
    <row r="70" spans="1:93" ht="15.75">
      <c r="A70" s="9">
        <v>69</v>
      </c>
      <c r="B70" s="9" t="s">
        <v>759</v>
      </c>
      <c r="C70" s="9" t="s">
        <v>71</v>
      </c>
      <c r="D70" s="9" t="s">
        <v>361</v>
      </c>
      <c r="E70" s="79" t="s">
        <v>1344</v>
      </c>
      <c r="F70" s="159" t="s">
        <v>767</v>
      </c>
      <c r="G70" s="85">
        <v>505</v>
      </c>
      <c r="H70" s="147" t="s">
        <v>1340</v>
      </c>
      <c r="I70" s="83" t="s">
        <v>1153</v>
      </c>
      <c r="J70" s="84">
        <v>44763</v>
      </c>
      <c r="K70" s="148" t="s">
        <v>760</v>
      </c>
      <c r="L70" s="86" t="s">
        <v>58</v>
      </c>
      <c r="M70" s="149">
        <v>19240810</v>
      </c>
      <c r="N70" s="83" t="s">
        <v>761</v>
      </c>
      <c r="O70" s="88" t="s">
        <v>59</v>
      </c>
      <c r="P70" s="83" t="s">
        <v>1290</v>
      </c>
      <c r="Q70" s="83">
        <v>15</v>
      </c>
      <c r="R70" s="83">
        <v>0</v>
      </c>
      <c r="S70" s="83">
        <v>0</v>
      </c>
      <c r="T70" s="83">
        <v>0</v>
      </c>
      <c r="U70" s="150" t="s">
        <v>762</v>
      </c>
      <c r="V70" s="83" t="s">
        <v>1231</v>
      </c>
      <c r="W70" s="83" t="s">
        <v>1232</v>
      </c>
      <c r="X70" s="132">
        <v>759313</v>
      </c>
      <c r="Y70" s="87" t="s">
        <v>763</v>
      </c>
      <c r="Z70" s="137" t="s">
        <v>764</v>
      </c>
      <c r="AA70" s="83" t="s">
        <v>765</v>
      </c>
      <c r="AB70" s="83" t="s">
        <v>766</v>
      </c>
      <c r="AC70" s="83" t="s">
        <v>121</v>
      </c>
      <c r="AD70" s="151">
        <v>1690714301984</v>
      </c>
      <c r="AE70" s="152" t="s">
        <v>768</v>
      </c>
      <c r="AF70" s="57">
        <v>2764</v>
      </c>
      <c r="AG70" s="63">
        <v>2730</v>
      </c>
      <c r="AH70" s="57">
        <v>2764</v>
      </c>
      <c r="AI70" s="63">
        <v>2740</v>
      </c>
      <c r="AJ70" s="63">
        <v>2764.8</v>
      </c>
      <c r="AK70" s="63">
        <v>2819</v>
      </c>
      <c r="AL70" s="61">
        <f t="shared" si="23"/>
        <v>8292.8</v>
      </c>
      <c r="AM70" s="61">
        <f t="shared" si="23"/>
        <v>8289</v>
      </c>
      <c r="AN70" s="62">
        <f t="shared" si="24"/>
        <v>3.7999999999992724</v>
      </c>
      <c r="AO70" s="61">
        <v>2795.2</v>
      </c>
      <c r="AP70" s="55">
        <v>2640</v>
      </c>
      <c r="AQ70" s="56">
        <f t="shared" si="32"/>
        <v>155.19999999999982</v>
      </c>
      <c r="AR70" s="61">
        <v>2795.2</v>
      </c>
      <c r="AS70" s="61">
        <v>3495.2</v>
      </c>
      <c r="AT70" s="58"/>
      <c r="AU70" s="153">
        <f aca="true" t="shared" si="35" ref="AU70:AU77">AS70-AT70</f>
        <v>3495.2</v>
      </c>
      <c r="AV70" s="61">
        <v>2795.2</v>
      </c>
      <c r="AW70" s="57">
        <f aca="true" t="shared" si="36" ref="AW70:AW77">AQ70+AU70+AV70</f>
        <v>6445.599999999999</v>
      </c>
      <c r="AX70" s="59"/>
      <c r="AY70" s="59">
        <f aca="true" t="shared" si="37" ref="AY70:AY77">AW70-AX70</f>
        <v>6445.599999999999</v>
      </c>
      <c r="AZ70" s="153">
        <f t="shared" si="25"/>
        <v>9085.599999999999</v>
      </c>
      <c r="BA70" s="61">
        <f t="shared" si="26"/>
        <v>2640</v>
      </c>
      <c r="BB70" s="154">
        <f t="shared" si="27"/>
        <v>6445.5999999999985</v>
      </c>
      <c r="BC70" s="63">
        <v>4800</v>
      </c>
      <c r="BD70" s="63"/>
      <c r="BE70" s="63">
        <f aca="true" t="shared" si="38" ref="BE70:BE77">BC70-BD70</f>
        <v>4800</v>
      </c>
      <c r="BF70" s="63">
        <v>4800</v>
      </c>
      <c r="BG70" s="63"/>
      <c r="BH70" s="64"/>
      <c r="BI70" s="155">
        <f aca="true" t="shared" si="39" ref="BI70:BI77">BG70-BH70</f>
        <v>0</v>
      </c>
      <c r="BJ70" s="63">
        <v>4800</v>
      </c>
      <c r="BK70" s="57">
        <f aca="true" t="shared" si="40" ref="BK70:BK77">BE70+BI70+BJ70</f>
        <v>9600</v>
      </c>
      <c r="BL70" s="65"/>
      <c r="BM70" s="65">
        <f aca="true" t="shared" si="41" ref="BM70:BM77">BK70-BL70</f>
        <v>9600</v>
      </c>
      <c r="BN70" s="153">
        <f t="shared" si="28"/>
        <v>14400</v>
      </c>
      <c r="BO70" s="61">
        <f aca="true" t="shared" si="42" ref="BO70:BO77">BD70+BH70+BL70</f>
        <v>0</v>
      </c>
      <c r="BP70" s="61">
        <f aca="true" t="shared" si="43" ref="BP70:BP77">SUM(BN70-BO70)</f>
        <v>14400</v>
      </c>
      <c r="BQ70" s="63">
        <v>4800</v>
      </c>
      <c r="BR70" s="63"/>
      <c r="BS70" s="66">
        <f aca="true" t="shared" si="44" ref="BS70:BS77">BQ70-BR70</f>
        <v>4800</v>
      </c>
      <c r="BT70" s="57">
        <v>4460</v>
      </c>
      <c r="BU70" s="63"/>
      <c r="BV70" s="63"/>
      <c r="BW70" s="63"/>
      <c r="BX70" s="66">
        <f t="shared" si="33"/>
        <v>0</v>
      </c>
      <c r="BY70" s="57">
        <v>0</v>
      </c>
      <c r="BZ70" s="57"/>
      <c r="CA70" s="63"/>
      <c r="CB70" s="63">
        <f t="shared" si="34"/>
        <v>0</v>
      </c>
      <c r="CC70" s="153">
        <f t="shared" si="29"/>
        <v>9260</v>
      </c>
      <c r="CD70" s="153">
        <f t="shared" si="30"/>
        <v>23660</v>
      </c>
      <c r="CE70" s="61">
        <f t="shared" si="31"/>
        <v>20189</v>
      </c>
      <c r="CF70" s="68">
        <v>20713</v>
      </c>
      <c r="CG70" s="68">
        <v>6517</v>
      </c>
      <c r="CH70" s="68"/>
      <c r="CI70" s="68"/>
      <c r="CJ70" s="68"/>
      <c r="CK70" s="68"/>
      <c r="CL70" s="68"/>
      <c r="CM70" s="68"/>
      <c r="CN70" s="68"/>
      <c r="CO70" s="68"/>
    </row>
    <row r="71" spans="1:93" ht="15.75">
      <c r="A71" s="83">
        <v>70</v>
      </c>
      <c r="B71" s="83" t="s">
        <v>793</v>
      </c>
      <c r="C71" s="83" t="s">
        <v>71</v>
      </c>
      <c r="D71" s="83" t="s">
        <v>310</v>
      </c>
      <c r="E71" s="87" t="s">
        <v>794</v>
      </c>
      <c r="F71" s="91" t="s">
        <v>806</v>
      </c>
      <c r="G71" s="5">
        <v>1006</v>
      </c>
      <c r="H71" s="75" t="s">
        <v>1340</v>
      </c>
      <c r="I71" s="5" t="s">
        <v>795</v>
      </c>
      <c r="J71" s="8">
        <v>44379</v>
      </c>
      <c r="K71" s="7" t="s">
        <v>796</v>
      </c>
      <c r="L71" s="94" t="s">
        <v>58</v>
      </c>
      <c r="M71" s="124">
        <v>43235221</v>
      </c>
      <c r="N71" s="5" t="s">
        <v>797</v>
      </c>
      <c r="O71" s="95" t="s">
        <v>59</v>
      </c>
      <c r="P71" s="5" t="s">
        <v>260</v>
      </c>
      <c r="Q71" s="5">
        <v>15</v>
      </c>
      <c r="R71" s="5"/>
      <c r="S71" s="96"/>
      <c r="T71" s="96"/>
      <c r="U71" s="96" t="s">
        <v>798</v>
      </c>
      <c r="V71" s="5" t="s">
        <v>799</v>
      </c>
      <c r="W71" s="5" t="s">
        <v>800</v>
      </c>
      <c r="X71" s="133" t="s">
        <v>801</v>
      </c>
      <c r="Y71" s="82" t="s">
        <v>802</v>
      </c>
      <c r="Z71" s="138" t="s">
        <v>803</v>
      </c>
      <c r="AA71" s="5" t="s">
        <v>804</v>
      </c>
      <c r="AB71" s="5" t="s">
        <v>805</v>
      </c>
      <c r="AC71" s="5" t="s">
        <v>121</v>
      </c>
      <c r="AD71" s="127">
        <v>1941110303925</v>
      </c>
      <c r="AE71" s="71" t="s">
        <v>807</v>
      </c>
      <c r="AF71" s="13">
        <v>2764</v>
      </c>
      <c r="AG71" s="2">
        <v>2726</v>
      </c>
      <c r="AH71" s="13">
        <v>2764</v>
      </c>
      <c r="AI71" s="2">
        <v>2726</v>
      </c>
      <c r="AJ71" s="2">
        <v>2764.8</v>
      </c>
      <c r="AK71" s="2">
        <v>2733</v>
      </c>
      <c r="AL71" s="20">
        <f t="shared" si="23"/>
        <v>8292.8</v>
      </c>
      <c r="AM71" s="20">
        <f t="shared" si="23"/>
        <v>8185</v>
      </c>
      <c r="AN71" s="21">
        <f t="shared" si="24"/>
        <v>107.79999999999927</v>
      </c>
      <c r="AO71" s="20">
        <v>2795.2</v>
      </c>
      <c r="AP71" s="22">
        <v>2719</v>
      </c>
      <c r="AQ71" s="56">
        <f t="shared" si="32"/>
        <v>76.19999999999982</v>
      </c>
      <c r="AR71" s="20">
        <v>2795.2</v>
      </c>
      <c r="AS71" s="20">
        <v>2795.2</v>
      </c>
      <c r="AT71" s="24"/>
      <c r="AU71" s="23">
        <f t="shared" si="35"/>
        <v>2795.2</v>
      </c>
      <c r="AV71" s="20">
        <v>2795.2</v>
      </c>
      <c r="AW71" s="13">
        <f t="shared" si="36"/>
        <v>5666.599999999999</v>
      </c>
      <c r="AX71" s="25"/>
      <c r="AY71" s="25">
        <f t="shared" si="37"/>
        <v>5666.599999999999</v>
      </c>
      <c r="AZ71" s="14">
        <f t="shared" si="25"/>
        <v>8385.599999999999</v>
      </c>
      <c r="BA71" s="20">
        <f t="shared" si="26"/>
        <v>2719</v>
      </c>
      <c r="BB71" s="21">
        <f t="shared" si="27"/>
        <v>5666.5999999999985</v>
      </c>
      <c r="BC71" s="2">
        <v>4800</v>
      </c>
      <c r="BD71" s="2"/>
      <c r="BE71" s="2">
        <f t="shared" si="38"/>
        <v>4800</v>
      </c>
      <c r="BF71" s="2">
        <v>4800</v>
      </c>
      <c r="BG71" s="2"/>
      <c r="BH71" s="28"/>
      <c r="BI71" s="13">
        <f t="shared" si="39"/>
        <v>0</v>
      </c>
      <c r="BJ71" s="2">
        <v>4800</v>
      </c>
      <c r="BK71" s="13">
        <f t="shared" si="40"/>
        <v>9600</v>
      </c>
      <c r="BL71" s="29"/>
      <c r="BM71" s="29">
        <f t="shared" si="41"/>
        <v>9600</v>
      </c>
      <c r="BN71" s="14">
        <f t="shared" si="28"/>
        <v>14400</v>
      </c>
      <c r="BO71" s="20">
        <f t="shared" si="42"/>
        <v>0</v>
      </c>
      <c r="BP71" s="20">
        <f t="shared" si="43"/>
        <v>14400</v>
      </c>
      <c r="BQ71" s="2">
        <v>4800</v>
      </c>
      <c r="BR71" s="2"/>
      <c r="BS71" s="18">
        <f t="shared" si="44"/>
        <v>4800</v>
      </c>
      <c r="BT71" s="13">
        <v>4460</v>
      </c>
      <c r="BU71" s="2"/>
      <c r="BV71" s="2"/>
      <c r="BW71" s="2"/>
      <c r="BX71" s="18">
        <f t="shared" si="33"/>
        <v>0</v>
      </c>
      <c r="BY71" s="13">
        <v>0</v>
      </c>
      <c r="BZ71" s="13"/>
      <c r="CA71" s="2"/>
      <c r="CB71" s="2">
        <f t="shared" si="34"/>
        <v>0</v>
      </c>
      <c r="CC71" s="14">
        <f t="shared" si="29"/>
        <v>9260</v>
      </c>
      <c r="CD71" s="14">
        <f t="shared" si="30"/>
        <v>23660</v>
      </c>
      <c r="CE71" s="20">
        <f t="shared" si="31"/>
        <v>20164</v>
      </c>
      <c r="CF71" s="5">
        <v>20714</v>
      </c>
      <c r="CG71" s="5">
        <v>6518</v>
      </c>
      <c r="CH71" s="5"/>
      <c r="CI71" s="5"/>
      <c r="CJ71" s="5"/>
      <c r="CK71" s="5"/>
      <c r="CL71" s="5"/>
      <c r="CM71" s="5"/>
      <c r="CN71" s="5"/>
      <c r="CO71" s="5"/>
    </row>
    <row r="72" spans="1:93" ht="15.75">
      <c r="A72" s="5">
        <v>71</v>
      </c>
      <c r="B72" s="5" t="s">
        <v>545</v>
      </c>
      <c r="C72" s="5" t="s">
        <v>71</v>
      </c>
      <c r="D72" s="5" t="s">
        <v>546</v>
      </c>
      <c r="E72" s="82" t="s">
        <v>547</v>
      </c>
      <c r="F72" s="97" t="s">
        <v>556</v>
      </c>
      <c r="G72" s="5">
        <v>1002</v>
      </c>
      <c r="H72" s="75" t="s">
        <v>1340</v>
      </c>
      <c r="I72" s="5" t="s">
        <v>999</v>
      </c>
      <c r="J72" s="8">
        <v>44994</v>
      </c>
      <c r="K72" s="7" t="s">
        <v>548</v>
      </c>
      <c r="L72" s="94" t="s">
        <v>58</v>
      </c>
      <c r="M72" s="124">
        <v>32521252</v>
      </c>
      <c r="N72" s="5" t="s">
        <v>549</v>
      </c>
      <c r="O72" s="95" t="s">
        <v>59</v>
      </c>
      <c r="P72" s="5" t="s">
        <v>550</v>
      </c>
      <c r="Q72" s="5">
        <v>15</v>
      </c>
      <c r="R72" s="5"/>
      <c r="S72" s="96"/>
      <c r="T72" s="96"/>
      <c r="U72" s="96" t="s">
        <v>551</v>
      </c>
      <c r="V72" s="5" t="s">
        <v>863</v>
      </c>
      <c r="W72" s="5" t="s">
        <v>864</v>
      </c>
      <c r="X72" s="133" t="s">
        <v>552</v>
      </c>
      <c r="Y72" s="82" t="s">
        <v>553</v>
      </c>
      <c r="Z72" s="138" t="s">
        <v>554</v>
      </c>
      <c r="AA72" s="5" t="s">
        <v>1106</v>
      </c>
      <c r="AB72" s="5" t="s">
        <v>555</v>
      </c>
      <c r="AC72" s="5" t="s">
        <v>121</v>
      </c>
      <c r="AD72" s="127">
        <v>1900528303923</v>
      </c>
      <c r="AE72" s="71" t="s">
        <v>557</v>
      </c>
      <c r="AF72" s="13">
        <v>2764</v>
      </c>
      <c r="AG72" s="2">
        <v>2660</v>
      </c>
      <c r="AH72" s="13">
        <v>2764</v>
      </c>
      <c r="AI72" s="2">
        <v>2233</v>
      </c>
      <c r="AJ72" s="2">
        <v>2764.8</v>
      </c>
      <c r="AK72" s="2">
        <v>3073</v>
      </c>
      <c r="AL72" s="20">
        <f t="shared" si="23"/>
        <v>8292.8</v>
      </c>
      <c r="AM72" s="20">
        <f t="shared" si="23"/>
        <v>7966</v>
      </c>
      <c r="AN72" s="21">
        <f t="shared" si="24"/>
        <v>326.7999999999993</v>
      </c>
      <c r="AO72" s="20">
        <v>2795.2</v>
      </c>
      <c r="AP72" s="22">
        <v>2793</v>
      </c>
      <c r="AQ72" s="56">
        <f t="shared" si="32"/>
        <v>2.199999999999818</v>
      </c>
      <c r="AR72" s="20">
        <v>2795.2</v>
      </c>
      <c r="AS72" s="20">
        <v>2795.2</v>
      </c>
      <c r="AT72" s="24"/>
      <c r="AU72" s="14">
        <f t="shared" si="35"/>
        <v>2795.2</v>
      </c>
      <c r="AV72" s="20">
        <v>2795.2</v>
      </c>
      <c r="AW72" s="13">
        <f t="shared" si="36"/>
        <v>5592.599999999999</v>
      </c>
      <c r="AX72" s="25"/>
      <c r="AY72" s="25">
        <f t="shared" si="37"/>
        <v>5592.599999999999</v>
      </c>
      <c r="AZ72" s="14">
        <f t="shared" si="25"/>
        <v>8385.599999999999</v>
      </c>
      <c r="BA72" s="20">
        <f t="shared" si="26"/>
        <v>2793</v>
      </c>
      <c r="BB72" s="21">
        <f t="shared" si="27"/>
        <v>5592.5999999999985</v>
      </c>
      <c r="BC72" s="2">
        <v>4800</v>
      </c>
      <c r="BD72" s="2"/>
      <c r="BE72" s="2">
        <f t="shared" si="38"/>
        <v>4800</v>
      </c>
      <c r="BF72" s="2">
        <v>4800</v>
      </c>
      <c r="BG72" s="2"/>
      <c r="BH72" s="28"/>
      <c r="BI72" s="30">
        <f t="shared" si="39"/>
        <v>0</v>
      </c>
      <c r="BJ72" s="2">
        <v>4800</v>
      </c>
      <c r="BK72" s="13">
        <f t="shared" si="40"/>
        <v>9600</v>
      </c>
      <c r="BL72" s="29"/>
      <c r="BM72" s="31">
        <f t="shared" si="41"/>
        <v>9600</v>
      </c>
      <c r="BN72" s="14">
        <f t="shared" si="28"/>
        <v>14400</v>
      </c>
      <c r="BO72" s="20">
        <f t="shared" si="42"/>
        <v>0</v>
      </c>
      <c r="BP72" s="27">
        <f t="shared" si="43"/>
        <v>14400</v>
      </c>
      <c r="BQ72" s="2">
        <v>4800</v>
      </c>
      <c r="BR72" s="2"/>
      <c r="BS72" s="3">
        <f t="shared" si="44"/>
        <v>4800</v>
      </c>
      <c r="BT72" s="13">
        <v>4460</v>
      </c>
      <c r="BU72" s="2"/>
      <c r="BV72" s="2"/>
      <c r="BW72" s="2"/>
      <c r="BX72" s="18">
        <f t="shared" si="33"/>
        <v>0</v>
      </c>
      <c r="BY72" s="13">
        <v>0</v>
      </c>
      <c r="BZ72" s="13"/>
      <c r="CA72" s="2"/>
      <c r="CB72" s="2">
        <f t="shared" si="34"/>
        <v>0</v>
      </c>
      <c r="CC72" s="14">
        <f t="shared" si="29"/>
        <v>9260</v>
      </c>
      <c r="CD72" s="14">
        <f t="shared" si="30"/>
        <v>23660</v>
      </c>
      <c r="CE72" s="20">
        <f t="shared" si="31"/>
        <v>20019</v>
      </c>
      <c r="CF72" s="6">
        <v>20715</v>
      </c>
      <c r="CG72" s="6">
        <v>6519</v>
      </c>
      <c r="CH72" s="5"/>
      <c r="CI72" s="5"/>
      <c r="CJ72" s="5"/>
      <c r="CK72" s="5"/>
      <c r="CL72" s="5"/>
      <c r="CM72" s="5"/>
      <c r="CN72" s="5"/>
      <c r="CO72" s="5"/>
    </row>
    <row r="73" spans="1:93" ht="15.75">
      <c r="A73" s="5">
        <v>72</v>
      </c>
      <c r="B73" s="5" t="s">
        <v>124</v>
      </c>
      <c r="C73" s="5" t="s">
        <v>125</v>
      </c>
      <c r="D73" s="5" t="s">
        <v>126</v>
      </c>
      <c r="E73" s="82" t="s">
        <v>127</v>
      </c>
      <c r="F73" s="97" t="s">
        <v>136</v>
      </c>
      <c r="G73" s="5">
        <v>974</v>
      </c>
      <c r="H73" s="75" t="s">
        <v>1340</v>
      </c>
      <c r="I73" s="5" t="s">
        <v>1240</v>
      </c>
      <c r="J73" s="8">
        <v>44762</v>
      </c>
      <c r="K73" s="7" t="s">
        <v>128</v>
      </c>
      <c r="L73" s="94" t="s">
        <v>58</v>
      </c>
      <c r="M73" s="124">
        <v>32594505</v>
      </c>
      <c r="N73" s="5" t="s">
        <v>129</v>
      </c>
      <c r="O73" s="95" t="s">
        <v>59</v>
      </c>
      <c r="P73" s="5" t="s">
        <v>1316</v>
      </c>
      <c r="Q73" s="5">
        <v>15</v>
      </c>
      <c r="R73" s="5"/>
      <c r="S73" s="96"/>
      <c r="T73" s="96"/>
      <c r="U73" s="115" t="s">
        <v>130</v>
      </c>
      <c r="V73" s="5" t="s">
        <v>1218</v>
      </c>
      <c r="W73" s="5" t="s">
        <v>1219</v>
      </c>
      <c r="X73" s="133" t="s">
        <v>131</v>
      </c>
      <c r="Y73" s="82" t="s">
        <v>132</v>
      </c>
      <c r="Z73" s="138" t="s">
        <v>133</v>
      </c>
      <c r="AA73" s="5" t="s">
        <v>134</v>
      </c>
      <c r="AB73" s="5" t="s">
        <v>135</v>
      </c>
      <c r="AC73" s="5" t="s">
        <v>121</v>
      </c>
      <c r="AD73" s="127">
        <v>1880429303956</v>
      </c>
      <c r="AE73" s="71" t="s">
        <v>137</v>
      </c>
      <c r="AF73" s="13">
        <v>4146</v>
      </c>
      <c r="AG73" s="2">
        <v>4079</v>
      </c>
      <c r="AH73" s="13">
        <v>4146</v>
      </c>
      <c r="AI73" s="2">
        <v>4128</v>
      </c>
      <c r="AJ73" s="2">
        <v>4147.2</v>
      </c>
      <c r="AK73" s="2">
        <v>4200</v>
      </c>
      <c r="AL73" s="20">
        <f t="shared" si="23"/>
        <v>12439.2</v>
      </c>
      <c r="AM73" s="20">
        <f t="shared" si="23"/>
        <v>12407</v>
      </c>
      <c r="AN73" s="27">
        <f t="shared" si="24"/>
        <v>32.20000000000073</v>
      </c>
      <c r="AO73" s="20">
        <v>4192.8</v>
      </c>
      <c r="AP73" s="22">
        <v>4145</v>
      </c>
      <c r="AQ73" s="56">
        <f t="shared" si="32"/>
        <v>47.80000000000018</v>
      </c>
      <c r="AR73" s="20">
        <v>4192.8</v>
      </c>
      <c r="AS73" s="20">
        <v>5242.8</v>
      </c>
      <c r="AT73" s="24"/>
      <c r="AU73" s="14">
        <f t="shared" si="35"/>
        <v>5242.8</v>
      </c>
      <c r="AV73" s="20">
        <v>4192.8</v>
      </c>
      <c r="AW73" s="13">
        <f t="shared" si="36"/>
        <v>9483.400000000001</v>
      </c>
      <c r="AX73" s="25"/>
      <c r="AY73" s="25">
        <f t="shared" si="37"/>
        <v>9483.400000000001</v>
      </c>
      <c r="AZ73" s="14">
        <f t="shared" si="25"/>
        <v>13628.400000000001</v>
      </c>
      <c r="BA73" s="20">
        <f t="shared" si="26"/>
        <v>4145</v>
      </c>
      <c r="BB73" s="21">
        <f t="shared" si="27"/>
        <v>9483.400000000001</v>
      </c>
      <c r="BC73" s="2">
        <v>7200</v>
      </c>
      <c r="BD73" s="2"/>
      <c r="BE73" s="2">
        <f t="shared" si="38"/>
        <v>7200</v>
      </c>
      <c r="BF73" s="2">
        <v>7200</v>
      </c>
      <c r="BG73" s="2"/>
      <c r="BH73" s="28"/>
      <c r="BI73" s="30">
        <f t="shared" si="39"/>
        <v>0</v>
      </c>
      <c r="BJ73" s="2">
        <v>7200</v>
      </c>
      <c r="BK73" s="13">
        <f t="shared" si="40"/>
        <v>14400</v>
      </c>
      <c r="BL73" s="29"/>
      <c r="BM73" s="29">
        <f t="shared" si="41"/>
        <v>14400</v>
      </c>
      <c r="BN73" s="14">
        <f t="shared" si="28"/>
        <v>21600</v>
      </c>
      <c r="BO73" s="20">
        <f t="shared" si="42"/>
        <v>0</v>
      </c>
      <c r="BP73" s="21">
        <f t="shared" si="43"/>
        <v>21600</v>
      </c>
      <c r="BQ73" s="2">
        <v>7200</v>
      </c>
      <c r="BR73" s="2"/>
      <c r="BS73" s="3">
        <f t="shared" si="44"/>
        <v>7200</v>
      </c>
      <c r="BT73" s="13">
        <v>6690</v>
      </c>
      <c r="BU73" s="2"/>
      <c r="BV73" s="2"/>
      <c r="BW73" s="2"/>
      <c r="BX73" s="3">
        <f t="shared" si="33"/>
        <v>0</v>
      </c>
      <c r="BY73" s="13">
        <v>0</v>
      </c>
      <c r="BZ73" s="13"/>
      <c r="CA73" s="2"/>
      <c r="CB73" s="2">
        <f t="shared" si="34"/>
        <v>0</v>
      </c>
      <c r="CC73" s="14">
        <f t="shared" si="29"/>
        <v>13890</v>
      </c>
      <c r="CD73" s="14">
        <f t="shared" si="30"/>
        <v>35490</v>
      </c>
      <c r="CE73" s="20">
        <f t="shared" si="31"/>
        <v>30442</v>
      </c>
      <c r="CF73" s="5">
        <v>20716</v>
      </c>
      <c r="CG73" s="5">
        <v>6520</v>
      </c>
      <c r="CH73" s="6"/>
      <c r="CI73" s="6"/>
      <c r="CJ73" s="6"/>
      <c r="CK73" s="6"/>
      <c r="CL73" s="6"/>
      <c r="CM73" s="6"/>
      <c r="CN73" s="6"/>
      <c r="CO73" s="6"/>
    </row>
    <row r="74" spans="1:93" ht="15.75">
      <c r="A74" s="5">
        <v>73</v>
      </c>
      <c r="B74" s="5" t="s">
        <v>109</v>
      </c>
      <c r="C74" s="5" t="s">
        <v>110</v>
      </c>
      <c r="D74" s="5" t="s">
        <v>111</v>
      </c>
      <c r="E74" s="82" t="s">
        <v>112</v>
      </c>
      <c r="F74" s="97" t="s">
        <v>122</v>
      </c>
      <c r="G74" s="5">
        <v>970</v>
      </c>
      <c r="H74" s="75" t="s">
        <v>1340</v>
      </c>
      <c r="I74" s="5" t="s">
        <v>1261</v>
      </c>
      <c r="J74" s="8">
        <v>44851</v>
      </c>
      <c r="K74" s="7" t="s">
        <v>964</v>
      </c>
      <c r="L74" s="94" t="s">
        <v>58</v>
      </c>
      <c r="M74" s="124">
        <v>30791349</v>
      </c>
      <c r="N74" s="5" t="s">
        <v>113</v>
      </c>
      <c r="O74" s="95" t="s">
        <v>59</v>
      </c>
      <c r="P74" s="5" t="s">
        <v>114</v>
      </c>
      <c r="Q74" s="5">
        <v>15</v>
      </c>
      <c r="R74" s="5"/>
      <c r="S74" s="96"/>
      <c r="T74" s="96"/>
      <c r="U74" s="96" t="s">
        <v>115</v>
      </c>
      <c r="V74" s="5" t="s">
        <v>962</v>
      </c>
      <c r="W74" s="5" t="s">
        <v>963</v>
      </c>
      <c r="X74" s="133" t="s">
        <v>116</v>
      </c>
      <c r="Y74" s="82" t="s">
        <v>117</v>
      </c>
      <c r="Z74" s="138" t="s">
        <v>118</v>
      </c>
      <c r="AA74" s="5" t="s">
        <v>119</v>
      </c>
      <c r="AB74" s="5" t="s">
        <v>120</v>
      </c>
      <c r="AC74" s="5" t="s">
        <v>121</v>
      </c>
      <c r="AD74" s="127">
        <v>2860320303312</v>
      </c>
      <c r="AE74" s="5" t="s">
        <v>123</v>
      </c>
      <c r="AF74" s="13">
        <v>2764</v>
      </c>
      <c r="AG74" s="2">
        <v>2706</v>
      </c>
      <c r="AH74" s="13">
        <v>2764</v>
      </c>
      <c r="AI74" s="2">
        <v>2723</v>
      </c>
      <c r="AJ74" s="2">
        <v>2764.8</v>
      </c>
      <c r="AK74" s="2">
        <v>2840</v>
      </c>
      <c r="AL74" s="20">
        <f t="shared" si="23"/>
        <v>8292.8</v>
      </c>
      <c r="AM74" s="20">
        <f t="shared" si="23"/>
        <v>8269</v>
      </c>
      <c r="AN74" s="27">
        <f t="shared" si="24"/>
        <v>23.799999999999272</v>
      </c>
      <c r="AO74" s="20">
        <v>2795.2</v>
      </c>
      <c r="AP74" s="22">
        <v>2787</v>
      </c>
      <c r="AQ74" s="56">
        <f t="shared" si="32"/>
        <v>8.199999999999818</v>
      </c>
      <c r="AR74" s="20">
        <v>2795.2</v>
      </c>
      <c r="AS74" s="20">
        <v>3495.2</v>
      </c>
      <c r="AT74" s="24"/>
      <c r="AU74" s="23">
        <f t="shared" si="35"/>
        <v>3495.2</v>
      </c>
      <c r="AV74" s="20">
        <v>2795.2</v>
      </c>
      <c r="AW74" s="13">
        <f t="shared" si="36"/>
        <v>6298.599999999999</v>
      </c>
      <c r="AX74" s="25"/>
      <c r="AY74" s="26">
        <f t="shared" si="37"/>
        <v>6298.599999999999</v>
      </c>
      <c r="AZ74" s="14">
        <f t="shared" si="25"/>
        <v>9085.599999999999</v>
      </c>
      <c r="BA74" s="20">
        <f t="shared" si="26"/>
        <v>2787</v>
      </c>
      <c r="BB74" s="27">
        <f t="shared" si="27"/>
        <v>6298.5999999999985</v>
      </c>
      <c r="BC74" s="2">
        <v>4800</v>
      </c>
      <c r="BD74" s="2"/>
      <c r="BE74" s="2">
        <f t="shared" si="38"/>
        <v>4800</v>
      </c>
      <c r="BF74" s="2">
        <v>4800</v>
      </c>
      <c r="BG74" s="2"/>
      <c r="BH74" s="28"/>
      <c r="BI74" s="30">
        <f t="shared" si="39"/>
        <v>0</v>
      </c>
      <c r="BJ74" s="2">
        <v>4800</v>
      </c>
      <c r="BK74" s="13">
        <f t="shared" si="40"/>
        <v>9600</v>
      </c>
      <c r="BL74" s="29"/>
      <c r="BM74" s="31">
        <f t="shared" si="41"/>
        <v>9600</v>
      </c>
      <c r="BN74" s="14">
        <f t="shared" si="28"/>
        <v>14400</v>
      </c>
      <c r="BO74" s="20">
        <f t="shared" si="42"/>
        <v>0</v>
      </c>
      <c r="BP74" s="27">
        <f t="shared" si="43"/>
        <v>14400</v>
      </c>
      <c r="BQ74" s="2">
        <v>4800</v>
      </c>
      <c r="BR74" s="2"/>
      <c r="BS74" s="3">
        <f t="shared" si="44"/>
        <v>4800</v>
      </c>
      <c r="BT74" s="13">
        <v>4460</v>
      </c>
      <c r="BU74" s="2"/>
      <c r="BV74" s="2"/>
      <c r="BW74" s="2"/>
      <c r="BX74" s="3">
        <f t="shared" si="33"/>
        <v>0</v>
      </c>
      <c r="BY74" s="13">
        <v>0</v>
      </c>
      <c r="BZ74" s="13"/>
      <c r="CA74" s="2"/>
      <c r="CB74" s="2">
        <f t="shared" si="34"/>
        <v>0</v>
      </c>
      <c r="CC74" s="14">
        <f t="shared" si="29"/>
        <v>9260</v>
      </c>
      <c r="CD74" s="14">
        <f t="shared" si="30"/>
        <v>23660</v>
      </c>
      <c r="CE74" s="20">
        <f t="shared" si="31"/>
        <v>20316</v>
      </c>
      <c r="CF74" s="6">
        <v>20717</v>
      </c>
      <c r="CG74" s="6">
        <v>6521</v>
      </c>
      <c r="CH74" s="5"/>
      <c r="CI74" s="5"/>
      <c r="CJ74" s="5"/>
      <c r="CK74" s="5"/>
      <c r="CL74" s="5"/>
      <c r="CM74" s="5"/>
      <c r="CN74" s="5"/>
      <c r="CO74" s="5"/>
    </row>
    <row r="75" spans="1:93" ht="15.75">
      <c r="A75" s="5">
        <v>74</v>
      </c>
      <c r="B75" s="5" t="s">
        <v>846</v>
      </c>
      <c r="C75" s="116" t="s">
        <v>71</v>
      </c>
      <c r="D75" s="116" t="s">
        <v>847</v>
      </c>
      <c r="E75" s="117" t="s">
        <v>848</v>
      </c>
      <c r="F75" s="120" t="s">
        <v>856</v>
      </c>
      <c r="G75" s="116">
        <v>992</v>
      </c>
      <c r="H75" s="75" t="s">
        <v>1340</v>
      </c>
      <c r="I75" s="118" t="s">
        <v>74</v>
      </c>
      <c r="J75" s="119">
        <v>44694</v>
      </c>
      <c r="K75" s="116" t="s">
        <v>849</v>
      </c>
      <c r="L75" s="99" t="s">
        <v>178</v>
      </c>
      <c r="M75" s="124">
        <v>27597939</v>
      </c>
      <c r="N75" s="116" t="s">
        <v>850</v>
      </c>
      <c r="O75" s="117" t="s">
        <v>59</v>
      </c>
      <c r="P75" s="12" t="s">
        <v>1094</v>
      </c>
      <c r="Q75" s="116">
        <v>15</v>
      </c>
      <c r="R75" s="116"/>
      <c r="S75" s="116"/>
      <c r="T75" s="116"/>
      <c r="U75" s="114" t="s">
        <v>61</v>
      </c>
      <c r="V75" s="12" t="s">
        <v>1096</v>
      </c>
      <c r="W75" s="12" t="s">
        <v>1097</v>
      </c>
      <c r="X75" s="136">
        <v>75254</v>
      </c>
      <c r="Y75" s="116" t="s">
        <v>851</v>
      </c>
      <c r="Z75" s="139" t="s">
        <v>852</v>
      </c>
      <c r="AA75" s="116" t="s">
        <v>1119</v>
      </c>
      <c r="AB75" s="116" t="s">
        <v>854</v>
      </c>
      <c r="AC75" s="116" t="s">
        <v>855</v>
      </c>
      <c r="AD75" s="127">
        <v>1770701301999</v>
      </c>
      <c r="AE75" s="4" t="s">
        <v>1102</v>
      </c>
      <c r="AF75" s="13">
        <v>3455</v>
      </c>
      <c r="AG75" s="2">
        <v>3321</v>
      </c>
      <c r="AH75" s="13">
        <v>3455</v>
      </c>
      <c r="AI75" s="35">
        <v>3423</v>
      </c>
      <c r="AJ75" s="35">
        <v>3456</v>
      </c>
      <c r="AK75" s="2">
        <v>3582</v>
      </c>
      <c r="AL75" s="35">
        <f t="shared" si="23"/>
        <v>10366</v>
      </c>
      <c r="AM75" s="35">
        <f t="shared" si="23"/>
        <v>10326</v>
      </c>
      <c r="AN75" s="36">
        <f t="shared" si="24"/>
        <v>40</v>
      </c>
      <c r="AO75" s="35">
        <v>3494</v>
      </c>
      <c r="AP75" s="37">
        <v>3472</v>
      </c>
      <c r="AQ75" s="56">
        <f t="shared" si="32"/>
        <v>22</v>
      </c>
      <c r="AR75" s="35">
        <v>3494</v>
      </c>
      <c r="AS75" s="35">
        <v>3494</v>
      </c>
      <c r="AT75" s="38"/>
      <c r="AU75" s="23">
        <f t="shared" si="35"/>
        <v>3494</v>
      </c>
      <c r="AV75" s="35">
        <v>3494</v>
      </c>
      <c r="AW75" s="13">
        <f t="shared" si="36"/>
        <v>7010</v>
      </c>
      <c r="AX75" s="40"/>
      <c r="AY75" s="25">
        <f t="shared" si="37"/>
        <v>7010</v>
      </c>
      <c r="AZ75" s="14">
        <f t="shared" si="25"/>
        <v>10482</v>
      </c>
      <c r="BA75" s="35">
        <f t="shared" si="26"/>
        <v>3472</v>
      </c>
      <c r="BB75" s="36">
        <f t="shared" si="27"/>
        <v>7010</v>
      </c>
      <c r="BC75" s="35">
        <v>6000</v>
      </c>
      <c r="BD75" s="35"/>
      <c r="BE75" s="2">
        <f t="shared" si="38"/>
        <v>6000</v>
      </c>
      <c r="BF75" s="35">
        <v>6000</v>
      </c>
      <c r="BG75" s="35"/>
      <c r="BH75" s="37"/>
      <c r="BI75" s="30">
        <f t="shared" si="39"/>
        <v>0</v>
      </c>
      <c r="BJ75" s="35">
        <v>6000</v>
      </c>
      <c r="BK75" s="13">
        <f t="shared" si="40"/>
        <v>12000</v>
      </c>
      <c r="BL75" s="13"/>
      <c r="BM75" s="29">
        <f t="shared" si="41"/>
        <v>12000</v>
      </c>
      <c r="BN75" s="14">
        <f t="shared" si="28"/>
        <v>18000</v>
      </c>
      <c r="BO75" s="35">
        <f t="shared" si="42"/>
        <v>0</v>
      </c>
      <c r="BP75" s="35">
        <f t="shared" si="43"/>
        <v>18000</v>
      </c>
      <c r="BQ75" s="35">
        <v>6000</v>
      </c>
      <c r="BR75" s="10"/>
      <c r="BS75" s="41">
        <f t="shared" si="44"/>
        <v>6000</v>
      </c>
      <c r="BT75" s="15">
        <v>5575</v>
      </c>
      <c r="BU75" s="28"/>
      <c r="BV75" s="13"/>
      <c r="BW75" s="34"/>
      <c r="BX75" s="18">
        <f t="shared" si="33"/>
        <v>0</v>
      </c>
      <c r="BY75" s="13">
        <v>0</v>
      </c>
      <c r="BZ75" s="13"/>
      <c r="CA75" s="10"/>
      <c r="CB75" s="2">
        <f t="shared" si="34"/>
        <v>0</v>
      </c>
      <c r="CC75" s="14">
        <f t="shared" si="29"/>
        <v>11575</v>
      </c>
      <c r="CD75" s="14">
        <f t="shared" si="30"/>
        <v>29575</v>
      </c>
      <c r="CE75" s="20">
        <f t="shared" si="31"/>
        <v>25373</v>
      </c>
      <c r="CF75" s="5">
        <v>20718</v>
      </c>
      <c r="CG75" s="5">
        <v>6522</v>
      </c>
      <c r="CH75" s="116"/>
      <c r="CI75" s="116"/>
      <c r="CJ75" s="116"/>
      <c r="CK75" s="116"/>
      <c r="CL75" s="116"/>
      <c r="CM75" s="116"/>
      <c r="CN75" s="116"/>
      <c r="CO75" s="116"/>
    </row>
    <row r="76" spans="1:94" ht="15.75">
      <c r="A76" s="5">
        <v>75</v>
      </c>
      <c r="B76" s="113" t="s">
        <v>916</v>
      </c>
      <c r="C76" s="9" t="s">
        <v>912</v>
      </c>
      <c r="D76" s="9" t="s">
        <v>911</v>
      </c>
      <c r="E76" s="79" t="s">
        <v>910</v>
      </c>
      <c r="F76" s="80" t="s">
        <v>915</v>
      </c>
      <c r="G76" s="9">
        <v>1010</v>
      </c>
      <c r="H76" s="75" t="s">
        <v>1340</v>
      </c>
      <c r="I76" s="9" t="s">
        <v>909</v>
      </c>
      <c r="J76" s="76">
        <v>44662</v>
      </c>
      <c r="K76" s="9" t="s">
        <v>908</v>
      </c>
      <c r="L76" s="99" t="s">
        <v>58</v>
      </c>
      <c r="M76" s="124">
        <v>42745990</v>
      </c>
      <c r="N76" s="9" t="s">
        <v>907</v>
      </c>
      <c r="O76" s="79" t="s">
        <v>59</v>
      </c>
      <c r="P76" s="9" t="s">
        <v>1309</v>
      </c>
      <c r="Q76" s="9">
        <v>15</v>
      </c>
      <c r="R76" s="9">
        <v>0</v>
      </c>
      <c r="S76" s="9"/>
      <c r="T76" s="9"/>
      <c r="U76" s="9"/>
      <c r="V76" s="9" t="s">
        <v>1233</v>
      </c>
      <c r="W76" s="9" t="s">
        <v>1234</v>
      </c>
      <c r="X76" s="134" t="s">
        <v>906</v>
      </c>
      <c r="Y76" s="9" t="s">
        <v>905</v>
      </c>
      <c r="Z76" s="72" t="s">
        <v>885</v>
      </c>
      <c r="AA76" s="9" t="s">
        <v>913</v>
      </c>
      <c r="AB76" s="9" t="s">
        <v>914</v>
      </c>
      <c r="AC76" s="9" t="s">
        <v>121</v>
      </c>
      <c r="AD76" s="128">
        <v>1901123303311</v>
      </c>
      <c r="AE76" s="9" t="s">
        <v>916</v>
      </c>
      <c r="AF76" s="13">
        <v>2764</v>
      </c>
      <c r="AG76" s="2">
        <v>2759</v>
      </c>
      <c r="AH76" s="13">
        <v>2764</v>
      </c>
      <c r="AI76" s="14">
        <v>2754</v>
      </c>
      <c r="AJ76" s="35">
        <v>2764.8</v>
      </c>
      <c r="AK76" s="2">
        <v>2752</v>
      </c>
      <c r="AL76" s="35">
        <f t="shared" si="23"/>
        <v>8292.8</v>
      </c>
      <c r="AM76" s="35">
        <f t="shared" si="23"/>
        <v>8265</v>
      </c>
      <c r="AN76" s="42">
        <f t="shared" si="24"/>
        <v>27.799999999999272</v>
      </c>
      <c r="AO76" s="35">
        <v>2795.2</v>
      </c>
      <c r="AP76" s="37">
        <v>2794</v>
      </c>
      <c r="AQ76" s="56">
        <f t="shared" si="32"/>
        <v>1.199999999999818</v>
      </c>
      <c r="AR76" s="35">
        <v>2795.2</v>
      </c>
      <c r="AS76" s="35">
        <v>3495.2</v>
      </c>
      <c r="AT76" s="14"/>
      <c r="AU76" s="23">
        <f t="shared" si="35"/>
        <v>3495.2</v>
      </c>
      <c r="AV76" s="35">
        <v>2795.2</v>
      </c>
      <c r="AW76" s="13">
        <f t="shared" si="36"/>
        <v>6291.599999999999</v>
      </c>
      <c r="AX76" s="14"/>
      <c r="AY76" s="26">
        <f t="shared" si="37"/>
        <v>6291.599999999999</v>
      </c>
      <c r="AZ76" s="14">
        <f t="shared" si="25"/>
        <v>9085.599999999999</v>
      </c>
      <c r="BA76" s="35">
        <f t="shared" si="26"/>
        <v>2794</v>
      </c>
      <c r="BB76" s="42">
        <f t="shared" si="27"/>
        <v>6291.5999999999985</v>
      </c>
      <c r="BC76" s="33">
        <v>4800</v>
      </c>
      <c r="BD76" s="14"/>
      <c r="BE76" s="2">
        <f t="shared" si="38"/>
        <v>4800</v>
      </c>
      <c r="BF76" s="33">
        <v>4800</v>
      </c>
      <c r="BG76" s="33"/>
      <c r="BH76" s="43"/>
      <c r="BI76" s="30">
        <f t="shared" si="39"/>
        <v>0</v>
      </c>
      <c r="BJ76" s="33">
        <v>4800</v>
      </c>
      <c r="BK76" s="13">
        <f t="shared" si="40"/>
        <v>9600</v>
      </c>
      <c r="BL76" s="29"/>
      <c r="BM76" s="29">
        <f t="shared" si="41"/>
        <v>9600</v>
      </c>
      <c r="BN76" s="14">
        <f t="shared" si="28"/>
        <v>14400</v>
      </c>
      <c r="BO76" s="35">
        <f t="shared" si="42"/>
        <v>0</v>
      </c>
      <c r="BP76" s="35">
        <f t="shared" si="43"/>
        <v>14400</v>
      </c>
      <c r="BQ76" s="33">
        <v>4800</v>
      </c>
      <c r="BR76" s="14"/>
      <c r="BS76" s="45">
        <f t="shared" si="44"/>
        <v>4800</v>
      </c>
      <c r="BT76" s="13">
        <v>4460</v>
      </c>
      <c r="BU76" s="28"/>
      <c r="BV76" s="13"/>
      <c r="BW76" s="44"/>
      <c r="BX76" s="18">
        <f t="shared" si="33"/>
        <v>0</v>
      </c>
      <c r="BY76" s="13">
        <v>0</v>
      </c>
      <c r="BZ76" s="13"/>
      <c r="CA76" s="2"/>
      <c r="CB76" s="2">
        <f t="shared" si="34"/>
        <v>0</v>
      </c>
      <c r="CC76" s="14">
        <f t="shared" si="29"/>
        <v>9260</v>
      </c>
      <c r="CD76" s="14">
        <f t="shared" si="30"/>
        <v>23660</v>
      </c>
      <c r="CE76" s="20">
        <f t="shared" si="31"/>
        <v>20319</v>
      </c>
      <c r="CF76" s="6">
        <v>20719</v>
      </c>
      <c r="CG76" s="6">
        <v>6523</v>
      </c>
      <c r="CH76" s="9"/>
      <c r="CI76" s="9"/>
      <c r="CJ76" s="9"/>
      <c r="CK76" s="9"/>
      <c r="CL76" s="9"/>
      <c r="CM76" s="9"/>
      <c r="CN76" s="9"/>
      <c r="CO76" s="9"/>
      <c r="CP76" s="9"/>
    </row>
    <row r="77" spans="1:94" ht="15.75">
      <c r="A77" s="116">
        <v>76</v>
      </c>
      <c r="B77" s="108" t="s">
        <v>900</v>
      </c>
      <c r="C77" s="46" t="s">
        <v>71</v>
      </c>
      <c r="D77" s="46" t="s">
        <v>894</v>
      </c>
      <c r="E77" s="109" t="s">
        <v>895</v>
      </c>
      <c r="F77" s="112" t="s">
        <v>903</v>
      </c>
      <c r="G77" s="46">
        <v>1007</v>
      </c>
      <c r="H77" s="75" t="s">
        <v>1340</v>
      </c>
      <c r="I77" s="46" t="s">
        <v>904</v>
      </c>
      <c r="J77" s="110">
        <v>44644</v>
      </c>
      <c r="K77" s="46" t="s">
        <v>896</v>
      </c>
      <c r="L77" s="99" t="s">
        <v>178</v>
      </c>
      <c r="M77" s="141">
        <v>41409968</v>
      </c>
      <c r="N77" s="46" t="s">
        <v>897</v>
      </c>
      <c r="O77" s="109" t="s">
        <v>59</v>
      </c>
      <c r="P77" s="46" t="s">
        <v>641</v>
      </c>
      <c r="Q77" s="46">
        <v>15</v>
      </c>
      <c r="R77" s="46">
        <v>0</v>
      </c>
      <c r="S77" s="46"/>
      <c r="T77" s="46"/>
      <c r="U77" s="46"/>
      <c r="V77" s="46" t="s">
        <v>1223</v>
      </c>
      <c r="W77" s="46" t="s">
        <v>1224</v>
      </c>
      <c r="X77" s="135" t="s">
        <v>898</v>
      </c>
      <c r="Y77" s="109" t="s">
        <v>899</v>
      </c>
      <c r="Z77" s="108" t="s">
        <v>882</v>
      </c>
      <c r="AA77" s="9" t="s">
        <v>901</v>
      </c>
      <c r="AB77" s="9" t="s">
        <v>902</v>
      </c>
      <c r="AC77" s="9" t="s">
        <v>121</v>
      </c>
      <c r="AD77" s="128">
        <v>2910203314011</v>
      </c>
      <c r="AE77" s="9" t="s">
        <v>900</v>
      </c>
      <c r="AF77" s="13">
        <v>3455</v>
      </c>
      <c r="AG77" s="2">
        <v>3092</v>
      </c>
      <c r="AH77" s="13">
        <v>3455</v>
      </c>
      <c r="AI77" s="14">
        <v>3426</v>
      </c>
      <c r="AJ77" s="35">
        <v>3456</v>
      </c>
      <c r="AK77" s="2">
        <v>3373</v>
      </c>
      <c r="AL77" s="35">
        <f t="shared" si="23"/>
        <v>10366</v>
      </c>
      <c r="AM77" s="35">
        <f t="shared" si="23"/>
        <v>9891</v>
      </c>
      <c r="AN77" s="36">
        <f t="shared" si="24"/>
        <v>475</v>
      </c>
      <c r="AO77" s="35">
        <v>3494</v>
      </c>
      <c r="AP77" s="37">
        <v>3469</v>
      </c>
      <c r="AQ77" s="56">
        <f t="shared" si="32"/>
        <v>25</v>
      </c>
      <c r="AR77" s="35">
        <v>3494</v>
      </c>
      <c r="AS77" s="35">
        <v>3494</v>
      </c>
      <c r="AT77" s="14"/>
      <c r="AU77" s="23">
        <f t="shared" si="35"/>
        <v>3494</v>
      </c>
      <c r="AV77" s="35">
        <v>3494</v>
      </c>
      <c r="AW77" s="13">
        <f t="shared" si="36"/>
        <v>7013</v>
      </c>
      <c r="AX77" s="14"/>
      <c r="AY77" s="26">
        <f t="shared" si="37"/>
        <v>7013</v>
      </c>
      <c r="AZ77" s="14">
        <f t="shared" si="25"/>
        <v>10482</v>
      </c>
      <c r="BA77" s="35">
        <f t="shared" si="26"/>
        <v>3469</v>
      </c>
      <c r="BB77" s="42">
        <f t="shared" si="27"/>
        <v>7013</v>
      </c>
      <c r="BC77" s="33">
        <v>6000</v>
      </c>
      <c r="BD77" s="14"/>
      <c r="BE77" s="2">
        <f t="shared" si="38"/>
        <v>6000</v>
      </c>
      <c r="BF77" s="33">
        <v>6000</v>
      </c>
      <c r="BG77" s="33"/>
      <c r="BH77" s="43"/>
      <c r="BI77" s="13">
        <f t="shared" si="39"/>
        <v>0</v>
      </c>
      <c r="BJ77" s="33">
        <v>6000</v>
      </c>
      <c r="BK77" s="13">
        <f t="shared" si="40"/>
        <v>12000</v>
      </c>
      <c r="BL77" s="29"/>
      <c r="BM77" s="29">
        <f t="shared" si="41"/>
        <v>12000</v>
      </c>
      <c r="BN77" s="14">
        <f t="shared" si="28"/>
        <v>18000</v>
      </c>
      <c r="BO77" s="35">
        <f t="shared" si="42"/>
        <v>0</v>
      </c>
      <c r="BP77" s="35">
        <f t="shared" si="43"/>
        <v>18000</v>
      </c>
      <c r="BQ77" s="33">
        <v>6000</v>
      </c>
      <c r="BR77" s="14"/>
      <c r="BS77" s="41">
        <f t="shared" si="44"/>
        <v>6000</v>
      </c>
      <c r="BT77" s="13">
        <v>5575</v>
      </c>
      <c r="BU77" s="28"/>
      <c r="BV77" s="13"/>
      <c r="BW77" s="44"/>
      <c r="BX77" s="3">
        <f t="shared" si="33"/>
        <v>0</v>
      </c>
      <c r="BY77" s="13">
        <v>0</v>
      </c>
      <c r="BZ77" s="13"/>
      <c r="CA77" s="2"/>
      <c r="CB77" s="2">
        <f t="shared" si="34"/>
        <v>0</v>
      </c>
      <c r="CC77" s="14">
        <f t="shared" si="29"/>
        <v>11575</v>
      </c>
      <c r="CD77" s="14">
        <f t="shared" si="30"/>
        <v>29575</v>
      </c>
      <c r="CE77" s="20">
        <f t="shared" si="31"/>
        <v>24935</v>
      </c>
      <c r="CF77" s="5">
        <v>20720</v>
      </c>
      <c r="CG77" s="5">
        <v>6524</v>
      </c>
      <c r="CH77" s="9"/>
      <c r="CI77" s="9"/>
      <c r="CJ77" s="9"/>
      <c r="CK77" s="9"/>
      <c r="CL77" s="9"/>
      <c r="CM77" s="9"/>
      <c r="CN77" s="9"/>
      <c r="CO77" s="9"/>
      <c r="CP77" s="9"/>
    </row>
    <row r="78" spans="1:89" ht="15.75">
      <c r="A78" s="9">
        <v>77</v>
      </c>
      <c r="B78" s="9" t="s">
        <v>1299</v>
      </c>
      <c r="C78" s="46" t="s">
        <v>71</v>
      </c>
      <c r="D78" s="9" t="s">
        <v>1341</v>
      </c>
      <c r="E78" s="79" t="s">
        <v>1342</v>
      </c>
      <c r="F78" s="80" t="s">
        <v>1336</v>
      </c>
      <c r="G78" s="9">
        <v>1025</v>
      </c>
      <c r="H78" s="75" t="s">
        <v>1340</v>
      </c>
      <c r="I78" s="9"/>
      <c r="J78" s="9"/>
      <c r="K78" s="9"/>
      <c r="L78" s="78" t="s">
        <v>58</v>
      </c>
      <c r="M78" s="124">
        <v>47712153</v>
      </c>
      <c r="N78" s="9"/>
      <c r="O78" s="79"/>
      <c r="P78" s="9" t="s">
        <v>1300</v>
      </c>
      <c r="Q78" s="9"/>
      <c r="R78" s="9"/>
      <c r="S78" s="9"/>
      <c r="T78" s="9"/>
      <c r="U78" s="9"/>
      <c r="V78" s="9"/>
      <c r="W78" s="9"/>
      <c r="X78" s="134" t="s">
        <v>1326</v>
      </c>
      <c r="Y78" s="9"/>
      <c r="Z78" s="113" t="s">
        <v>1318</v>
      </c>
      <c r="AA78" s="4" t="s">
        <v>1322</v>
      </c>
      <c r="AD78" s="128">
        <v>1930926303927</v>
      </c>
      <c r="AF78" s="11">
        <f>SUM(AF3:AF77)</f>
        <v>270181</v>
      </c>
      <c r="AG78" s="11">
        <f>SUM(AG3:AG77)</f>
        <v>261701</v>
      </c>
      <c r="AH78" s="11">
        <f>SUM(AH3:AH77)</f>
        <v>270181</v>
      </c>
      <c r="AI78" s="11">
        <f>SUM(AI3:AI77)</f>
        <v>264449</v>
      </c>
      <c r="AJ78" s="11">
        <f aca="true" t="shared" si="45" ref="AJ78:AO78">SUM(AJ2:AJ77)</f>
        <v>275788.7999999998</v>
      </c>
      <c r="AK78" s="11">
        <f t="shared" si="45"/>
        <v>274985.4</v>
      </c>
      <c r="AL78" s="11">
        <f t="shared" si="45"/>
        <v>816150.8000000005</v>
      </c>
      <c r="AM78" s="11">
        <f t="shared" si="45"/>
        <v>801135.4</v>
      </c>
      <c r="AN78" s="11">
        <f t="shared" si="45"/>
        <v>15015.39999999999</v>
      </c>
      <c r="AO78" s="11">
        <f t="shared" si="45"/>
        <v>278821.2000000002</v>
      </c>
      <c r="AP78" s="11">
        <f aca="true" t="shared" si="46" ref="AP78:AV78">SUM(AP2:AP77)</f>
        <v>271675</v>
      </c>
      <c r="AQ78" s="11">
        <f t="shared" si="46"/>
        <v>7146.199999999997</v>
      </c>
      <c r="AR78" s="11">
        <f t="shared" si="46"/>
        <v>278821.2000000002</v>
      </c>
      <c r="AS78" s="11">
        <f t="shared" si="46"/>
        <v>294046.2000000001</v>
      </c>
      <c r="AT78" s="11">
        <f t="shared" si="46"/>
        <v>0</v>
      </c>
      <c r="AU78" s="11">
        <f t="shared" si="46"/>
        <v>285660.60000000015</v>
      </c>
      <c r="AV78" s="11">
        <f t="shared" si="46"/>
        <v>278821.2000000002</v>
      </c>
      <c r="AW78" s="11">
        <f>SUM(AW3:AW77)</f>
        <v>563086.7999999997</v>
      </c>
      <c r="AX78" s="11">
        <f>SUM(AX3:AX77)</f>
        <v>0</v>
      </c>
      <c r="AY78" s="11">
        <f>SUM(AY3:AY77)</f>
        <v>563086.7999999997</v>
      </c>
      <c r="AZ78" s="11">
        <f>SUM(AZ2:AZ77)</f>
        <v>851688.5999999999</v>
      </c>
      <c r="BA78" s="11">
        <f aca="true" t="shared" si="47" ref="BA78:CC78">SUM(BA3:BA77)</f>
        <v>266096</v>
      </c>
      <c r="BB78" s="11">
        <f t="shared" si="47"/>
        <v>568821.3999999997</v>
      </c>
      <c r="BC78" s="35">
        <v>4800</v>
      </c>
      <c r="BD78" s="11">
        <f t="shared" si="47"/>
        <v>0</v>
      </c>
      <c r="BE78" s="35">
        <v>4800</v>
      </c>
      <c r="BF78" s="35">
        <v>4800</v>
      </c>
      <c r="BG78" s="11">
        <f t="shared" si="47"/>
        <v>0</v>
      </c>
      <c r="BH78" s="11">
        <f t="shared" si="47"/>
        <v>0</v>
      </c>
      <c r="BI78" s="11">
        <f t="shared" si="47"/>
        <v>0</v>
      </c>
      <c r="BJ78" s="35">
        <v>4800</v>
      </c>
      <c r="BK78" s="11">
        <f t="shared" si="47"/>
        <v>945600</v>
      </c>
      <c r="BL78" s="11">
        <f t="shared" si="47"/>
        <v>0</v>
      </c>
      <c r="BM78" s="11">
        <f t="shared" si="47"/>
        <v>945600</v>
      </c>
      <c r="BN78" s="11">
        <f t="shared" si="47"/>
        <v>1432800</v>
      </c>
      <c r="BO78" s="11">
        <f t="shared" si="47"/>
        <v>0</v>
      </c>
      <c r="BP78" s="11">
        <f t="shared" si="47"/>
        <v>1418400</v>
      </c>
      <c r="BQ78" s="35">
        <v>4800</v>
      </c>
      <c r="BR78" s="11">
        <f t="shared" si="47"/>
        <v>0</v>
      </c>
      <c r="BS78" s="11">
        <f t="shared" si="47"/>
        <v>472800</v>
      </c>
      <c r="BT78" s="13">
        <v>4460</v>
      </c>
      <c r="BU78" s="11">
        <f t="shared" si="47"/>
        <v>0</v>
      </c>
      <c r="BV78" s="11">
        <f t="shared" si="47"/>
        <v>0</v>
      </c>
      <c r="BW78" s="11">
        <f t="shared" si="47"/>
        <v>0</v>
      </c>
      <c r="BX78" s="11">
        <f t="shared" si="47"/>
        <v>0</v>
      </c>
      <c r="BY78" s="13">
        <v>0</v>
      </c>
      <c r="BZ78" s="11">
        <f t="shared" si="47"/>
        <v>0</v>
      </c>
      <c r="CA78" s="11">
        <f t="shared" si="47"/>
        <v>0</v>
      </c>
      <c r="CB78" s="11">
        <f t="shared" si="47"/>
        <v>0</v>
      </c>
      <c r="CC78" s="11">
        <f t="shared" si="47"/>
        <v>921370</v>
      </c>
      <c r="CD78" s="14">
        <f t="shared" si="30"/>
        <v>23660</v>
      </c>
      <c r="CE78" s="11">
        <f>SUM(CE3:CE77)</f>
        <v>1983075.4000000001</v>
      </c>
      <c r="CF78" s="11"/>
      <c r="CG78" s="11"/>
      <c r="CH78" s="11"/>
      <c r="CI78" s="11"/>
      <c r="CJ78" s="11"/>
      <c r="CK78" s="11"/>
    </row>
    <row r="79" spans="1:82" ht="15.75">
      <c r="A79" s="9">
        <v>78</v>
      </c>
      <c r="B79" s="9" t="s">
        <v>1310</v>
      </c>
      <c r="C79" s="46" t="s">
        <v>71</v>
      </c>
      <c r="D79" s="9" t="s">
        <v>1343</v>
      </c>
      <c r="E79" s="79" t="s">
        <v>1337</v>
      </c>
      <c r="F79" s="80" t="s">
        <v>1338</v>
      </c>
      <c r="G79" s="9">
        <v>1023</v>
      </c>
      <c r="H79" s="75" t="s">
        <v>1340</v>
      </c>
      <c r="I79" s="9"/>
      <c r="J79" s="9"/>
      <c r="K79" s="9"/>
      <c r="L79" s="78" t="s">
        <v>58</v>
      </c>
      <c r="M79" s="124">
        <v>19133725</v>
      </c>
      <c r="N79" s="9"/>
      <c r="O79" s="79"/>
      <c r="P79" s="9" t="s">
        <v>1311</v>
      </c>
      <c r="Q79" s="9"/>
      <c r="R79" s="9"/>
      <c r="S79" s="9"/>
      <c r="T79" s="9"/>
      <c r="U79" s="9"/>
      <c r="V79" s="9"/>
      <c r="W79" s="9"/>
      <c r="X79" s="134" t="s">
        <v>1327</v>
      </c>
      <c r="Y79" s="9"/>
      <c r="Z79" s="113" t="s">
        <v>1319</v>
      </c>
      <c r="AA79" s="4" t="s">
        <v>1323</v>
      </c>
      <c r="AD79" s="128">
        <v>2791115301984</v>
      </c>
      <c r="BC79" s="35">
        <v>4800</v>
      </c>
      <c r="BE79" s="35">
        <v>4800</v>
      </c>
      <c r="BF79" s="35">
        <v>4800</v>
      </c>
      <c r="BJ79" s="35">
        <v>4800</v>
      </c>
      <c r="BQ79" s="35">
        <v>4800</v>
      </c>
      <c r="BT79" s="13">
        <v>4460</v>
      </c>
      <c r="BY79" s="13">
        <v>0</v>
      </c>
      <c r="CD79" s="14">
        <f t="shared" si="30"/>
        <v>23660</v>
      </c>
    </row>
    <row r="80" spans="1:82" ht="15.75">
      <c r="A80" s="9">
        <v>79</v>
      </c>
      <c r="B80" s="9" t="s">
        <v>1312</v>
      </c>
      <c r="C80" s="9" t="s">
        <v>71</v>
      </c>
      <c r="D80" s="9" t="s">
        <v>929</v>
      </c>
      <c r="E80" s="79" t="s">
        <v>1334</v>
      </c>
      <c r="F80" s="80" t="s">
        <v>1335</v>
      </c>
      <c r="G80" s="9">
        <v>1022</v>
      </c>
      <c r="H80" s="75" t="s">
        <v>1340</v>
      </c>
      <c r="I80" s="9"/>
      <c r="J80" s="9"/>
      <c r="K80" s="9"/>
      <c r="L80" s="78" t="s">
        <v>58</v>
      </c>
      <c r="M80" s="124">
        <v>41847739</v>
      </c>
      <c r="N80" s="9"/>
      <c r="O80" s="79"/>
      <c r="P80" s="9" t="s">
        <v>1313</v>
      </c>
      <c r="Q80" s="9"/>
      <c r="R80" s="9"/>
      <c r="S80" s="9"/>
      <c r="T80" s="9"/>
      <c r="U80" s="9"/>
      <c r="V80" s="9"/>
      <c r="W80" s="9"/>
      <c r="X80" s="134" t="s">
        <v>1328</v>
      </c>
      <c r="Y80" s="9"/>
      <c r="Z80" s="113" t="s">
        <v>1320</v>
      </c>
      <c r="AA80" s="4" t="s">
        <v>1324</v>
      </c>
      <c r="AD80" s="128">
        <v>1900918303922</v>
      </c>
      <c r="AP80" s="53"/>
      <c r="AQ80" s="53"/>
      <c r="AS80" s="16"/>
      <c r="BC80" s="35">
        <v>4800</v>
      </c>
      <c r="BE80" s="35">
        <v>4800</v>
      </c>
      <c r="BF80" s="35">
        <v>4800</v>
      </c>
      <c r="BJ80" s="35">
        <v>4800</v>
      </c>
      <c r="BQ80" s="35">
        <v>4800</v>
      </c>
      <c r="BT80" s="15">
        <v>4460</v>
      </c>
      <c r="BY80" s="15">
        <v>0</v>
      </c>
      <c r="CD80" s="47">
        <f t="shared" si="30"/>
        <v>23660</v>
      </c>
    </row>
    <row r="81" spans="1:82" ht="15.75">
      <c r="A81" s="9">
        <v>80</v>
      </c>
      <c r="B81" s="9" t="s">
        <v>1314</v>
      </c>
      <c r="C81" s="9" t="s">
        <v>1330</v>
      </c>
      <c r="D81" s="9" t="s">
        <v>1331</v>
      </c>
      <c r="E81" s="79" t="s">
        <v>1332</v>
      </c>
      <c r="F81" s="80" t="s">
        <v>1333</v>
      </c>
      <c r="G81" s="9">
        <v>1024</v>
      </c>
      <c r="H81" s="75" t="s">
        <v>1340</v>
      </c>
      <c r="I81" s="9"/>
      <c r="J81" s="9"/>
      <c r="K81" s="9"/>
      <c r="L81" s="78" t="s">
        <v>58</v>
      </c>
      <c r="M81" s="124">
        <v>26349730</v>
      </c>
      <c r="N81" s="9"/>
      <c r="O81" s="79"/>
      <c r="P81" s="9" t="s">
        <v>1315</v>
      </c>
      <c r="Q81" s="9"/>
      <c r="R81" s="9"/>
      <c r="S81" s="9"/>
      <c r="T81" s="9"/>
      <c r="U81" s="9"/>
      <c r="V81" s="9"/>
      <c r="W81" s="9"/>
      <c r="X81" s="134" t="s">
        <v>1329</v>
      </c>
      <c r="Y81" s="9"/>
      <c r="Z81" s="113" t="s">
        <v>1321</v>
      </c>
      <c r="AA81" s="4" t="s">
        <v>1325</v>
      </c>
      <c r="AD81" s="128">
        <v>2800115303963</v>
      </c>
      <c r="AE81" s="70"/>
      <c r="AF81" s="17">
        <v>4581.8</v>
      </c>
      <c r="AH81" s="17">
        <v>19042.8</v>
      </c>
      <c r="AI81" s="17">
        <f>AH83-AI78</f>
        <v>13603.799999999988</v>
      </c>
      <c r="AO81" s="17">
        <v>14733.4</v>
      </c>
      <c r="AP81" s="17">
        <f>AO83-AP78</f>
        <v>21908.400000000023</v>
      </c>
      <c r="AQ81" s="16"/>
      <c r="AS81" s="11"/>
      <c r="AT81" s="54"/>
      <c r="AV81" s="54"/>
      <c r="AW81" s="16"/>
      <c r="AX81" s="54"/>
      <c r="BC81" s="14">
        <v>7200</v>
      </c>
      <c r="BD81" s="9"/>
      <c r="BE81" s="14">
        <v>7200</v>
      </c>
      <c r="BF81" s="14">
        <v>7200</v>
      </c>
      <c r="BG81" s="9"/>
      <c r="BH81" s="9"/>
      <c r="BI81" s="9"/>
      <c r="BJ81" s="14">
        <v>7200</v>
      </c>
      <c r="BK81" s="9"/>
      <c r="BL81" s="9"/>
      <c r="BM81" s="9"/>
      <c r="BN81" s="9"/>
      <c r="BO81" s="9"/>
      <c r="BP81" s="9"/>
      <c r="BQ81" s="14">
        <v>7200</v>
      </c>
      <c r="BR81" s="9"/>
      <c r="BS81" s="14">
        <v>15539.2</v>
      </c>
      <c r="BT81" s="13">
        <v>6690</v>
      </c>
      <c r="BU81" s="9"/>
      <c r="BV81" s="9" t="s">
        <v>1121</v>
      </c>
      <c r="BW81" s="14">
        <v>21485.4</v>
      </c>
      <c r="BX81" s="9"/>
      <c r="BY81" s="13">
        <v>0</v>
      </c>
      <c r="BZ81" s="14">
        <v>21485.4</v>
      </c>
      <c r="CA81" s="9"/>
      <c r="CB81" s="9"/>
      <c r="CC81" s="9"/>
      <c r="CD81" s="14">
        <f t="shared" si="30"/>
        <v>35490</v>
      </c>
    </row>
    <row r="82" spans="31:82" ht="12.75">
      <c r="AE82" s="70">
        <v>272590</v>
      </c>
      <c r="AF82" s="70">
        <v>284410</v>
      </c>
      <c r="AG82" s="11">
        <f>AF81+AF82</f>
        <v>288991.8</v>
      </c>
      <c r="AH82" s="11">
        <v>259010</v>
      </c>
      <c r="AI82" s="11"/>
      <c r="AJ82" s="11">
        <v>287000</v>
      </c>
      <c r="AO82" s="11">
        <v>278850</v>
      </c>
      <c r="AQ82" s="11"/>
      <c r="AS82" s="16"/>
      <c r="AW82" s="11"/>
      <c r="BC82" s="157">
        <f>SUM(BC2:BC81)</f>
        <v>508800</v>
      </c>
      <c r="BD82" s="9"/>
      <c r="BE82" s="157">
        <f>SUM(BE2:BE81)</f>
        <v>508800</v>
      </c>
      <c r="BF82" s="157">
        <f>SUM(BF2:BF81)</f>
        <v>508800</v>
      </c>
      <c r="BG82" s="157"/>
      <c r="BH82" s="157"/>
      <c r="BI82" s="157"/>
      <c r="BJ82" s="157">
        <f>SUM(BJ2:BJ81)</f>
        <v>508800</v>
      </c>
      <c r="BK82" s="157"/>
      <c r="BL82" s="157"/>
      <c r="BM82" s="157"/>
      <c r="BN82" s="157"/>
      <c r="BO82" s="157"/>
      <c r="BP82" s="157"/>
      <c r="BQ82" s="157">
        <f>SUM(BQ2:BQ81)</f>
        <v>508800</v>
      </c>
      <c r="BR82" s="157"/>
      <c r="BS82" s="157"/>
      <c r="BT82" s="157">
        <f>SUM(BT2:BT81)</f>
        <v>472760</v>
      </c>
      <c r="BU82" s="157"/>
      <c r="BV82" s="157"/>
      <c r="BW82" s="157"/>
      <c r="BX82" s="157"/>
      <c r="BY82" s="157">
        <v>0</v>
      </c>
      <c r="BZ82" s="157"/>
      <c r="CA82" s="157"/>
      <c r="CB82" s="157"/>
      <c r="CC82" s="157"/>
      <c r="CD82" s="157">
        <f>SUM(CD2:CD81)</f>
        <v>2507960</v>
      </c>
    </row>
    <row r="83" spans="33:63" ht="12.75">
      <c r="AG83" s="17">
        <f>AG82-AG78</f>
        <v>27290.79999999999</v>
      </c>
      <c r="AH83" s="11">
        <f>AH81+AH82</f>
        <v>278052.8</v>
      </c>
      <c r="AI83" s="11"/>
      <c r="AJ83" s="11">
        <f>AI81+287000</f>
        <v>300603.8</v>
      </c>
      <c r="AO83" s="11">
        <f>AO81+278850</f>
        <v>293583.4</v>
      </c>
      <c r="AP83" s="53"/>
      <c r="AQ83" s="53"/>
      <c r="AS83" s="16"/>
      <c r="BK83" s="16"/>
    </row>
    <row r="84" spans="42:64" ht="12.75">
      <c r="AP84" s="53"/>
      <c r="AQ84" s="53"/>
      <c r="BK84" s="11"/>
      <c r="BL84" s="17"/>
    </row>
  </sheetData>
  <sheetProtection/>
  <hyperlinks>
    <hyperlink ref="F3" r:id="rId1" display="sebastian_ardelean@yahoo.com"/>
    <hyperlink ref="F4" r:id="rId2" display="michaela19772005@yahoo.com"/>
    <hyperlink ref="F5" r:id="rId3" display="boitor.orsolya@gmail.com"/>
    <hyperlink ref="F6" r:id="rId4" display="mbojan70@yahoo.ro"/>
    <hyperlink ref="F74" r:id="rId5" display="lavinia.boldan@yahoo.com"/>
    <hyperlink ref="F73" r:id="rId6" display="boros.rolland@gmail.com"/>
    <hyperlink ref="F63" r:id="rId7" display="dr.laurabota@yahoo.com"/>
    <hyperlink ref="F64" r:id="rId8" display="inezzgaspar@yahoo.com"/>
    <hyperlink ref="F7" r:id="rId9" display="mariuscadar87@gmail.com"/>
    <hyperlink ref="F8" r:id="rId10" display="cecaneugen@gmail.com"/>
    <hyperlink ref="F9" r:id="rId11" display="chedeaadrian@yahoo.com"/>
    <hyperlink ref="F10" r:id="rId12" display="dr_cocishajnalka@yahoo.com"/>
    <hyperlink ref="F11" r:id="rId13" display="auracris4@yahoo.com"/>
    <hyperlink ref="F12" r:id="rId14" display="curelaru_alexandra@yahoo.com"/>
    <hyperlink ref="F13" r:id="rId15" display="curelaru_alexandra@yahoo.com"/>
    <hyperlink ref="F14" r:id="rId16" display="drcarmendobra@gmail.com"/>
    <hyperlink ref="F15" r:id="rId17" display="dr.dragalaubogdanmircea@yahoo.com"/>
    <hyperlink ref="F17" r:id="rId18" display="fodor_pityu@yahoo.com"/>
    <hyperlink ref="F18" r:id="rId19" display="geng_mihaly@freemail.hu"/>
    <hyperlink ref="F19" r:id="rId20" display="drmonicagliga88@gmail.com"/>
    <hyperlink ref="F20" r:id="rId21" display="carmengozar@gmail.com"/>
    <hyperlink ref="F61" r:id="rId22" display="ggassix@yahoo.com"/>
    <hyperlink ref="F22" r:id="rId23" display="hoffenpradlia@yahoo.com"/>
    <hyperlink ref="F23" r:id="rId24" display="drmirelhosu@gmail.com"/>
    <hyperlink ref="F24" r:id="rId25" display="hudakdent@gmail.com"/>
    <hyperlink ref="F25" r:id="rId26" display="iakabgabriela@gmail.com"/>
    <hyperlink ref="F26" r:id="rId27" display="radu_izman@yahoo.com"/>
    <hyperlink ref="F27" r:id="rId28" display="kaszabolcs@yahoo.com"/>
    <hyperlink ref="F28" r:id="rId29" display="lzr_cristi@yahoo.com"/>
    <hyperlink ref="F54" r:id="rId30" display="maghiarloredana@gmail.com"/>
    <hyperlink ref="F29" r:id="rId31" display="i96oana@yahoo.com"/>
    <hyperlink ref="F30" r:id="rId32" display="marcusnorbert@yahoo.com"/>
    <hyperlink ref="F65" r:id="rId33" display="gabica2985@yahoo.com"/>
    <hyperlink ref="F60" r:id="rId34" display="matiz.vasile@gmail.com"/>
    <hyperlink ref="F31" r:id="rId35" display="muresanvlad1985@yahoo.com"/>
    <hyperlink ref="F32" r:id="rId36" display="dentmonika@yahoo.com"/>
    <hyperlink ref="F55" r:id="rId37" display="narita.mircea@yahoo.com"/>
    <hyperlink ref="F72" r:id="rId38" display="drnichitavalentin@gmail.com"/>
    <hyperlink ref="F33" r:id="rId39" display="alexandrau86@yahoo.com"/>
    <hyperlink ref="F34" r:id="rId40" display="carinaorha@gmail.com"/>
    <hyperlink ref="F35" r:id="rId41" display="gergosaab@yahoo.com"/>
    <hyperlink ref="F37" r:id="rId42" display="alinpetrisor26@gmail.com"/>
    <hyperlink ref="F38" r:id="rId43" display="dr.pinteacristian@gmail.com"/>
    <hyperlink ref="F41" r:id="rId44" display="pop_lucian_claudiu@yahoo.com"/>
    <hyperlink ref="F58" r:id="rId45" display="fok_31@yahoo.com"/>
    <hyperlink ref="F42" r:id="rId46" display="romanbogdanlucian@yahoo.com"/>
    <hyperlink ref="F68" r:id="rId47" display="saladiagnostics@gmail.com"/>
    <hyperlink ref="F66" r:id="rId48" display="office@olimpiamed.ro"/>
    <hyperlink ref="F43" r:id="rId49" display="andrassoos1987@gmail.com"/>
    <hyperlink ref="F44" r:id="rId50" display="tudorsever@yahoo.com"/>
    <hyperlink ref="F45" r:id="rId51" display="tudorsever@yahoo.com"/>
    <hyperlink ref="F40" r:id="rId52" display="stoicaclaudiu08@yahoo.com"/>
    <hyperlink ref="F46" r:id="rId53" display="szegedi_r@yahoo.com"/>
    <hyperlink ref="F47" r:id="rId54" display="szilagyi.anton@yahoo.com"/>
    <hyperlink ref="F70" r:id="rId55" display="romelatasnadi@yahoo.com"/>
    <hyperlink ref="F49" r:id="rId56" display="torok_zoltan73@yahoo.com"/>
    <hyperlink ref="F50" r:id="rId57" display="torok_zoltan73@yahoo.com"/>
    <hyperlink ref="F71" r:id="rId58" display="turtivladandrei@gmail.com"/>
    <hyperlink ref="F51" r:id="rId59" display="ungur_cristi2003@yahoo.com"/>
    <hyperlink ref="F52" r:id="rId60" display="helen_vb2000@yahoo.com"/>
    <hyperlink ref="F53" r:id="rId61" display="carminavasil@gmail.com"/>
    <hyperlink ref="F75" r:id="rId62" display="farmaciasfanton@yahoo.com"/>
    <hyperlink ref="F77" r:id="rId63" display="codruta_pop@ymail.com"/>
    <hyperlink ref="F76" r:id="rId64" display="bolba_vlad@yahoo.com"/>
    <hyperlink ref="F16" r:id="rId65" display="c.eles@yahoo.com"/>
    <hyperlink ref="F62" r:id="rId66" display="dr_farcas_ada@ymail.com"/>
    <hyperlink ref="F21" r:id="rId67" display="gy.edike@freemail.hu"/>
    <hyperlink ref="F56" r:id="rId68" display="mailto:schvarczkopfcsilla@yahoo.com"/>
    <hyperlink ref="F36" r:id="rId69" display="madalinapalcau@yahoo.com"/>
    <hyperlink ref="F57" r:id="rId70" display="greta_hart@yahoo.com"/>
    <hyperlink ref="F39" r:id="rId71" display="plesaaniela@yahoo.com"/>
    <hyperlink ref="F67" r:id="rId72" display="contact@drpetric.ro"/>
    <hyperlink ref="F48" r:id="rId73" display="alexandraa90@yahoo.com"/>
    <hyperlink ref="F59" r:id="rId74" display="spdent74@gmail.com"/>
    <hyperlink ref="F69" r:id="rId75" display="doctorratiu@gmail.com"/>
    <hyperlink ref="F2" r:id="rId76" display="robi_adi@yahoo.com"/>
    <hyperlink ref="F78" r:id="rId77" display="murvai.attila@yahoo.com"/>
    <hyperlink ref="F81" r:id="rId78" display="lena6605@yahoo.com"/>
    <hyperlink ref="F79" r:id="rId79" display="diana_vanyi@yahoo.com"/>
    <hyperlink ref="F80" r:id="rId80" display="alex.iozsa@gmail.co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MONICA_2021</dc:creator>
  <cp:keywords/>
  <dc:description/>
  <cp:lastModifiedBy>MONICA_2021</cp:lastModifiedBy>
  <cp:lastPrinted>2023-06-22T08:23:24Z</cp:lastPrinted>
  <dcterms:created xsi:type="dcterms:W3CDTF">2022-01-03T10:43:45Z</dcterms:created>
  <dcterms:modified xsi:type="dcterms:W3CDTF">2023-07-14T08:16:33Z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